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6CAE59E5-A951-4BCB-B452-88FC48541E3A}" xr6:coauthVersionLast="36" xr6:coauthVersionMax="36" xr10:uidLastSave="{00000000-0000-0000-0000-000000000000}"/>
  <bookViews>
    <workbookView xWindow="480" yWindow="135" windowWidth="16095" windowHeight="8835" xr2:uid="{00000000-000D-0000-FFFF-FFFF00000000}"/>
  </bookViews>
  <sheets>
    <sheet name="배정내역(성남신흥2)" sheetId="1" r:id="rId1"/>
    <sheet name="25년 장기복부군인 추천서 " sheetId="37" state="hidden" r:id="rId2"/>
  </sheets>
  <definedNames>
    <definedName name="_xlnm._FilterDatabase" localSheetId="1" hidden="1">'25년 장기복부군인 추천서 '!$A$6:$WVJ$28</definedName>
    <definedName name="_xlnm.Print_Area" localSheetId="1">'25년 장기복부군인 추천서 '!$A$1:$H$28</definedName>
    <definedName name="_xlnm.Print_Area" localSheetId="0">'배정내역(성남신흥2)'!$A$1:$BK$16</definedName>
  </definedNames>
  <calcPr calcId="191029"/>
  <fileRecoveryPr autoRecover="0"/>
</workbook>
</file>

<file path=xl/calcChain.xml><?xml version="1.0" encoding="utf-8"?>
<calcChain xmlns="http://schemas.openxmlformats.org/spreadsheetml/2006/main">
  <c r="BK10" i="1" l="1"/>
  <c r="BI10" i="1" s="1"/>
  <c r="BK11" i="1"/>
  <c r="BI11" i="1" s="1"/>
  <c r="BK12" i="1"/>
  <c r="BI12" i="1" s="1"/>
  <c r="BK13" i="1"/>
  <c r="BH14" i="1"/>
  <c r="BF14" i="1" s="1"/>
  <c r="BH13" i="1"/>
  <c r="BF13" i="1" s="1"/>
  <c r="BH12" i="1"/>
  <c r="BF12" i="1" s="1"/>
  <c r="BH11" i="1"/>
  <c r="BF11" i="1" s="1"/>
  <c r="BH10" i="1"/>
  <c r="BF10" i="1" s="1"/>
  <c r="BE14" i="1"/>
  <c r="BC14" i="1" s="1"/>
  <c r="BE13" i="1"/>
  <c r="BC13" i="1" s="1"/>
  <c r="BE12" i="1"/>
  <c r="BC12" i="1" s="1"/>
  <c r="BE11" i="1"/>
  <c r="BC11" i="1" s="1"/>
  <c r="BE10" i="1"/>
  <c r="BC10" i="1" s="1"/>
  <c r="BB14" i="1"/>
  <c r="AZ14" i="1" s="1"/>
  <c r="BB13" i="1"/>
  <c r="AZ13" i="1"/>
  <c r="BB12" i="1"/>
  <c r="AZ12" i="1" s="1"/>
  <c r="BB11" i="1"/>
  <c r="AZ11" i="1" s="1"/>
  <c r="BB10" i="1"/>
  <c r="AZ10" i="1" s="1"/>
  <c r="AY14" i="1"/>
  <c r="AW14" i="1" s="1"/>
  <c r="AY13" i="1"/>
  <c r="AW13" i="1" s="1"/>
  <c r="AY12" i="1"/>
  <c r="AW12" i="1" s="1"/>
  <c r="AY11" i="1"/>
  <c r="AW11" i="1" s="1"/>
  <c r="AY10" i="1"/>
  <c r="AW10" i="1" s="1"/>
  <c r="AV14" i="1"/>
  <c r="AT14" i="1"/>
  <c r="AV13" i="1"/>
  <c r="AT13" i="1"/>
  <c r="AV12" i="1"/>
  <c r="AT12" i="1" s="1"/>
  <c r="AV11" i="1"/>
  <c r="AT11" i="1"/>
  <c r="AV10" i="1"/>
  <c r="AT10" i="1" s="1"/>
  <c r="AS14" i="1"/>
  <c r="AQ14" i="1" s="1"/>
  <c r="AS13" i="1"/>
  <c r="AQ13" i="1" s="1"/>
  <c r="AS12" i="1"/>
  <c r="AQ12" i="1" s="1"/>
  <c r="AS11" i="1"/>
  <c r="AQ11" i="1" s="1"/>
  <c r="AS10" i="1"/>
  <c r="AQ10" i="1"/>
  <c r="AP14" i="1"/>
  <c r="AN14" i="1" s="1"/>
  <c r="AP13" i="1"/>
  <c r="AN13" i="1" s="1"/>
  <c r="AP12" i="1"/>
  <c r="AN12" i="1"/>
  <c r="AP11" i="1"/>
  <c r="AN11" i="1" s="1"/>
  <c r="AP10" i="1"/>
  <c r="AN10" i="1" s="1"/>
  <c r="AM10" i="1"/>
  <c r="AK10" i="1" s="1"/>
  <c r="I9" i="1"/>
  <c r="AM14" i="1"/>
  <c r="AK14" i="1" s="1"/>
  <c r="AM13" i="1"/>
  <c r="AK13" i="1" s="1"/>
  <c r="AM12" i="1"/>
  <c r="AK12" i="1" s="1"/>
  <c r="AM11" i="1"/>
  <c r="AK11" i="1" s="1"/>
  <c r="BH9" i="1"/>
  <c r="AS9" i="1"/>
  <c r="AP9" i="1"/>
  <c r="AM9" i="1"/>
  <c r="AJ11" i="1"/>
  <c r="AH11" i="1" s="1"/>
  <c r="AJ12" i="1"/>
  <c r="AH12" i="1" s="1"/>
  <c r="AJ10" i="1"/>
  <c r="AH10" i="1" s="1"/>
  <c r="AG14" i="1"/>
  <c r="AG10" i="1"/>
  <c r="AG11" i="1"/>
  <c r="AG12" i="1"/>
  <c r="AE12" i="1" s="1"/>
  <c r="AG13" i="1"/>
  <c r="AD14" i="1"/>
  <c r="AD10" i="1"/>
  <c r="AB10" i="1" s="1"/>
  <c r="AD11" i="1"/>
  <c r="AB11" i="1" s="1"/>
  <c r="AD12" i="1"/>
  <c r="AD13" i="1"/>
  <c r="AA10" i="1"/>
  <c r="AA11" i="1"/>
  <c r="Y11" i="1" s="1"/>
  <c r="AA12" i="1"/>
  <c r="AA13" i="1"/>
  <c r="AE10" i="1"/>
  <c r="AE11" i="1"/>
  <c r="AB12" i="1"/>
  <c r="Y10" i="1"/>
  <c r="Y12" i="1"/>
  <c r="AG9" i="1"/>
  <c r="AD9" i="1"/>
  <c r="X14" i="1"/>
  <c r="X10" i="1"/>
  <c r="V10" i="1" s="1"/>
  <c r="X11" i="1"/>
  <c r="V11" i="1" s="1"/>
  <c r="X12" i="1"/>
  <c r="X13" i="1"/>
  <c r="V12" i="1"/>
  <c r="X9" i="1"/>
  <c r="U14" i="1"/>
  <c r="S14" i="1" s="1"/>
  <c r="U13" i="1"/>
  <c r="U12" i="1"/>
  <c r="S12" i="1" s="1"/>
  <c r="U11" i="1"/>
  <c r="S11" i="1" s="1"/>
  <c r="U10" i="1"/>
  <c r="S10" i="1" s="1"/>
  <c r="U9" i="1"/>
  <c r="S13" i="1"/>
  <c r="R14" i="1"/>
  <c r="R13" i="1"/>
  <c r="P13" i="1" s="1"/>
  <c r="R12" i="1"/>
  <c r="P12" i="1" s="1"/>
  <c r="R11" i="1"/>
  <c r="P11" i="1" s="1"/>
  <c r="R10" i="1"/>
  <c r="P10" i="1" s="1"/>
  <c r="R9" i="1"/>
  <c r="O14" i="1"/>
  <c r="O13" i="1"/>
  <c r="M13" i="1" s="1"/>
  <c r="O12" i="1"/>
  <c r="M12" i="1" s="1"/>
  <c r="O11" i="1"/>
  <c r="M11" i="1" s="1"/>
  <c r="O10" i="1"/>
  <c r="M10" i="1" s="1"/>
  <c r="O9" i="1"/>
  <c r="K11" i="1"/>
  <c r="K12" i="1"/>
  <c r="K10" i="1"/>
  <c r="H10" i="1" s="1"/>
  <c r="I10" i="1"/>
  <c r="I11" i="1"/>
  <c r="I12" i="1"/>
  <c r="J10" i="1" l="1"/>
  <c r="G10" i="1" s="1"/>
  <c r="J11" i="1"/>
  <c r="G11" i="1" s="1"/>
  <c r="J12" i="1"/>
  <c r="G12" i="1" s="1"/>
  <c r="I14" i="1" l="1"/>
  <c r="I13" i="1"/>
  <c r="AE14" i="1" l="1"/>
  <c r="AE13" i="1"/>
  <c r="AE9" i="1"/>
  <c r="AE8" i="1" s="1"/>
  <c r="AF8" i="1"/>
  <c r="AB14" i="1"/>
  <c r="AB13" i="1"/>
  <c r="AB9" i="1"/>
  <c r="AB8" i="1" s="1"/>
  <c r="AC8" i="1"/>
  <c r="AG8" i="1" l="1"/>
  <c r="AD8" i="1"/>
  <c r="K14" i="1" l="1"/>
  <c r="K13" i="1"/>
  <c r="AJ13" i="1"/>
  <c r="AH13" i="1" s="1"/>
  <c r="Y13" i="1"/>
  <c r="V13" i="1"/>
  <c r="K9" i="1"/>
  <c r="H9" i="1" s="1"/>
  <c r="BI13" i="1" l="1"/>
  <c r="J13" i="1"/>
  <c r="G13" i="1" s="1"/>
  <c r="L8" i="1" l="1"/>
  <c r="K8" i="1"/>
  <c r="I8" i="1" l="1"/>
  <c r="BK14" i="1" l="1"/>
  <c r="BI14" i="1" s="1"/>
  <c r="BK9" i="1"/>
  <c r="BE9" i="1"/>
  <c r="BB9" i="1"/>
  <c r="AY9" i="1"/>
  <c r="AW9" i="1" s="1"/>
  <c r="AV9" i="1"/>
  <c r="AJ14" i="1"/>
  <c r="AJ9" i="1"/>
  <c r="AA14" i="1"/>
  <c r="AA9" i="1"/>
  <c r="AX8" i="1"/>
  <c r="D5" i="37"/>
  <c r="AY8" i="1" l="1"/>
  <c r="AW8" i="1"/>
  <c r="BI9" i="1"/>
  <c r="BF9" i="1"/>
  <c r="BC9" i="1"/>
  <c r="AZ9" i="1"/>
  <c r="AT9" i="1"/>
  <c r="AQ9" i="1"/>
  <c r="AN9" i="1"/>
  <c r="AK9" i="1"/>
  <c r="AH14" i="1"/>
  <c r="AH9" i="1"/>
  <c r="Y14" i="1"/>
  <c r="Y9" i="1"/>
  <c r="V9" i="1"/>
  <c r="S9" i="1"/>
  <c r="P14" i="1"/>
  <c r="M14" i="1"/>
  <c r="M9" i="1"/>
  <c r="F7" i="1" l="1"/>
  <c r="BC8" i="1"/>
  <c r="AZ8" i="1"/>
  <c r="AT8" i="1"/>
  <c r="AQ8" i="1"/>
  <c r="AN8" i="1"/>
  <c r="AK8" i="1"/>
  <c r="AH8" i="1"/>
  <c r="BK8" i="1"/>
  <c r="BJ8" i="1"/>
  <c r="BH8" i="1"/>
  <c r="BG8" i="1"/>
  <c r="BE8" i="1"/>
  <c r="BD8" i="1"/>
  <c r="BB8" i="1"/>
  <c r="BA8" i="1"/>
  <c r="AV8" i="1"/>
  <c r="AU8" i="1"/>
  <c r="AS8" i="1"/>
  <c r="AR8" i="1"/>
  <c r="AP8" i="1"/>
  <c r="AO8" i="1"/>
  <c r="AM8" i="1"/>
  <c r="AL8" i="1"/>
  <c r="AJ8" i="1"/>
  <c r="AI8" i="1"/>
  <c r="AA8" i="1"/>
  <c r="Z8" i="1"/>
  <c r="W8" i="1"/>
  <c r="U8" i="1"/>
  <c r="T8" i="1"/>
  <c r="BI8" i="1" l="1"/>
  <c r="BF8" i="1"/>
  <c r="Y8" i="1"/>
  <c r="S8" i="1"/>
  <c r="Q8" i="1" l="1"/>
  <c r="N8" i="1"/>
  <c r="O8" i="1"/>
  <c r="M8" i="1" l="1"/>
  <c r="R8" i="1" l="1"/>
  <c r="P9" i="1"/>
  <c r="P8" i="1" s="1"/>
  <c r="J9" i="1"/>
  <c r="G9" i="1" l="1"/>
  <c r="X8" i="1"/>
  <c r="V14" i="1"/>
  <c r="V8" i="1" s="1"/>
  <c r="J14" i="1"/>
  <c r="G14" i="1" s="1"/>
  <c r="G8" i="1" l="1"/>
  <c r="J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주은영</author>
  </authors>
  <commentList>
    <comment ref="J7" authorId="0" shapeId="0" xr:uid="{00000000-0006-0000-0000-000001000000}">
      <text/>
    </comment>
  </commentList>
</comments>
</file>

<file path=xl/sharedStrings.xml><?xml version="1.0" encoding="utf-8"?>
<sst xmlns="http://schemas.openxmlformats.org/spreadsheetml/2006/main" count="137" uniqueCount="79">
  <si>
    <t>블록</t>
    <phoneticPr fontId="3" type="noConversion"/>
  </si>
  <si>
    <t>주택형</t>
    <phoneticPr fontId="3" type="noConversion"/>
  </si>
  <si>
    <t>타입</t>
    <phoneticPr fontId="3" type="noConversion"/>
  </si>
  <si>
    <t>발코니 
유형</t>
    <phoneticPr fontId="3" type="noConversion"/>
  </si>
  <si>
    <t>공급호수
(전체)</t>
    <phoneticPr fontId="3" type="noConversion"/>
  </si>
  <si>
    <t>장애인</t>
    <phoneticPr fontId="3" type="noConversion"/>
  </si>
  <si>
    <t>장기복무
제대군인</t>
    <phoneticPr fontId="3" type="noConversion"/>
  </si>
  <si>
    <t>10년이상
복무군인</t>
    <phoneticPr fontId="3" type="noConversion"/>
  </si>
  <si>
    <t>경기</t>
    <phoneticPr fontId="3" type="noConversion"/>
  </si>
  <si>
    <t>서울</t>
    <phoneticPr fontId="3" type="noConversion"/>
  </si>
  <si>
    <t>인천</t>
    <phoneticPr fontId="3" type="noConversion"/>
  </si>
  <si>
    <t>경기도청
장애인복지과</t>
    <phoneticPr fontId="3" type="noConversion"/>
  </si>
  <si>
    <t>주택
유형</t>
    <phoneticPr fontId="3" type="noConversion"/>
  </si>
  <si>
    <t>연번</t>
    <phoneticPr fontId="3" type="noConversion"/>
  </si>
  <si>
    <t>성명</t>
    <phoneticPr fontId="3" type="noConversion"/>
  </si>
  <si>
    <t>주소</t>
    <phoneticPr fontId="3" type="noConversion"/>
  </si>
  <si>
    <t>비고</t>
    <phoneticPr fontId="3" type="noConversion"/>
  </si>
  <si>
    <t>대한민국
체육유공자</t>
    <phoneticPr fontId="3" type="noConversion"/>
  </si>
  <si>
    <t>중소기업</t>
    <phoneticPr fontId="3" type="noConversion"/>
  </si>
  <si>
    <t>통일부
북한이탈주민
정착지원사무소</t>
    <phoneticPr fontId="3" type="noConversion"/>
  </si>
  <si>
    <t>국가유공자</t>
    <phoneticPr fontId="3" type="noConversion"/>
  </si>
  <si>
    <t>당첨
예정자</t>
    <phoneticPr fontId="3" type="noConversion"/>
  </si>
  <si>
    <t>예비
대상자</t>
    <phoneticPr fontId="3" type="noConversion"/>
  </si>
  <si>
    <t>소계</t>
    <phoneticPr fontId="3" type="noConversion"/>
  </si>
  <si>
    <t>합계</t>
    <phoneticPr fontId="3" type="noConversion"/>
  </si>
  <si>
    <t>연락처
(휴대전화번호)</t>
    <phoneticPr fontId="3" type="noConversion"/>
  </si>
  <si>
    <t>`</t>
    <phoneticPr fontId="3" type="noConversion"/>
  </si>
  <si>
    <t>합계</t>
    <phoneticPr fontId="3" type="noConversion"/>
  </si>
  <si>
    <t>경기도청
가족다문화과</t>
    <phoneticPr fontId="3" type="noConversion"/>
  </si>
  <si>
    <t xml:space="preserve"> ※ 기관별로 추천 주택형 및 주택호수 확인 후 추천양식에 작성하여 시행 </t>
    <phoneticPr fontId="3" type="noConversion"/>
  </si>
  <si>
    <t>국방부
국군복지단
복지사업운영과</t>
    <phoneticPr fontId="3" type="noConversion"/>
  </si>
  <si>
    <t>우수기능인</t>
    <phoneticPr fontId="3" type="noConversion"/>
  </si>
  <si>
    <t>우수선수</t>
    <phoneticPr fontId="3" type="noConversion"/>
  </si>
  <si>
    <t>경기도청
복지사업과</t>
    <phoneticPr fontId="3" type="noConversion"/>
  </si>
  <si>
    <t>의사상자</t>
    <phoneticPr fontId="3" type="noConversion"/>
  </si>
  <si>
    <t>납북피해자</t>
    <phoneticPr fontId="3" type="noConversion"/>
  </si>
  <si>
    <t>다문화가족</t>
    <phoneticPr fontId="3" type="noConversion"/>
  </si>
  <si>
    <t>서울올림픽기념
국민체육진흥공단</t>
    <phoneticPr fontId="3" type="noConversion"/>
  </si>
  <si>
    <t>서울시청
장애인자립지원과</t>
    <phoneticPr fontId="3" type="noConversion"/>
  </si>
  <si>
    <t>인천시청
장애인복지과</t>
    <phoneticPr fontId="3" type="noConversion"/>
  </si>
  <si>
    <t xml:space="preserve">한국산업인력공단 </t>
    <phoneticPr fontId="3" type="noConversion"/>
  </si>
  <si>
    <t xml:space="preserve">대한체육회 </t>
    <phoneticPr fontId="3" type="noConversion"/>
  </si>
  <si>
    <t>통일부</t>
    <phoneticPr fontId="3" type="noConversion"/>
  </si>
  <si>
    <t>25년 
장기복무군인</t>
    <phoneticPr fontId="3" type="noConversion"/>
  </si>
  <si>
    <t>국방부
국군복지단
복지사업운영과</t>
  </si>
  <si>
    <t>추천
대상자</t>
    <phoneticPr fontId="3" type="noConversion"/>
  </si>
  <si>
    <t>추천
대상자</t>
    <phoneticPr fontId="3" type="noConversion"/>
  </si>
  <si>
    <t>경기지방중소벤처
기업청</t>
    <phoneticPr fontId="3" type="noConversion"/>
  </si>
  <si>
    <t>51B</t>
    <phoneticPr fontId="3" type="noConversion"/>
  </si>
  <si>
    <t>경기동부보훈지청
복지과</t>
    <phoneticPr fontId="3" type="noConversion"/>
  </si>
  <si>
    <t>일군위안부</t>
    <phoneticPr fontId="3" type="noConversion"/>
  </si>
  <si>
    <t>한부모가족</t>
    <phoneticPr fontId="3" type="noConversion"/>
  </si>
  <si>
    <t>북한이탈주민</t>
    <phoneticPr fontId="3" type="noConversion"/>
  </si>
  <si>
    <t>B블록</t>
    <phoneticPr fontId="3" type="noConversion"/>
  </si>
  <si>
    <t>5년 공공임대</t>
    <phoneticPr fontId="3" type="noConversion"/>
  </si>
  <si>
    <t>성남중1 B블록 기관추천(당해지역 거주요건 충족)  추천양식
(25년 장기복무 군인)</t>
    <phoneticPr fontId="3" type="noConversion"/>
  </si>
  <si>
    <t>여성가족부
권익정책과</t>
    <phoneticPr fontId="3" type="noConversion"/>
  </si>
  <si>
    <t>여성가족부
가족지원과</t>
    <phoneticPr fontId="3" type="noConversion"/>
  </si>
  <si>
    <t>7명</t>
    <phoneticPr fontId="3" type="noConversion"/>
  </si>
  <si>
    <t>주민번호</t>
    <phoneticPr fontId="3" type="noConversion"/>
  </si>
  <si>
    <t>[문의 : ☏ 031-780-0723]</t>
    <phoneticPr fontId="3" type="noConversion"/>
  </si>
  <si>
    <t>□ 성남 신흥2 B블록 특별공급 물량 배정 세부내역(기관추천 및 국가유공자)</t>
    <phoneticPr fontId="3" type="noConversion"/>
  </si>
  <si>
    <t>성남신흥2
B블록</t>
    <phoneticPr fontId="3" type="noConversion"/>
  </si>
  <si>
    <t>036.4700A</t>
    <phoneticPr fontId="3" type="noConversion"/>
  </si>
  <si>
    <t>036.4700B</t>
    <phoneticPr fontId="3" type="noConversion"/>
  </si>
  <si>
    <t>044.3000A</t>
    <phoneticPr fontId="3" type="noConversion"/>
  </si>
  <si>
    <t>044.3000B</t>
    <phoneticPr fontId="3" type="noConversion"/>
  </si>
  <si>
    <t>051.1600A</t>
    <phoneticPr fontId="3" type="noConversion"/>
  </si>
  <si>
    <t>051.1600B</t>
    <phoneticPr fontId="3" type="noConversion"/>
  </si>
  <si>
    <t>36A</t>
    <phoneticPr fontId="3" type="noConversion"/>
  </si>
  <si>
    <t>36B</t>
    <phoneticPr fontId="3" type="noConversion"/>
  </si>
  <si>
    <t>44A</t>
    <phoneticPr fontId="3" type="noConversion"/>
  </si>
  <si>
    <t>44B</t>
    <phoneticPr fontId="3" type="noConversion"/>
  </si>
  <si>
    <t>51A</t>
    <phoneticPr fontId="3" type="noConversion"/>
  </si>
  <si>
    <t>확장</t>
  </si>
  <si>
    <t>확장</t>
    <phoneticPr fontId="3" type="noConversion"/>
  </si>
  <si>
    <t xml:space="preserve"> ※ 국방부 기관추천 특별공급 추천 요청시 25년 장기복무군인(당해지역 거주자격 부여) 16명에 대해 추천 명단요청 </t>
    <phoneticPr fontId="3" type="noConversion"/>
  </si>
  <si>
    <t>지자체철거민/
철거세입자</t>
    <phoneticPr fontId="3" type="noConversion"/>
  </si>
  <si>
    <t>성남시청
재개발과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</si>
</sst>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);[Red]\(#,##0\)"/>
    <numFmt numFmtId="177" formatCode="0_);[Red]\(0\)"/>
    <numFmt numFmtId="178" formatCode="_-* #,##0_-;\-* #,##0_-;_-* &quot;-&quot;??_-;_-@_-"/>
    <numFmt numFmtId="179" formatCode="#,##0_ "/>
  </numFmts>
  <fonts count="30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sz val="18"/>
      <name val="HY헤드라인M"/>
      <family val="1"/>
      <charset val="129"/>
    </font>
    <font>
      <b/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color indexed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indexed="12"/>
      <name val="돋움"/>
      <family val="3"/>
      <charset val="129"/>
    </font>
    <font>
      <b/>
      <sz val="12"/>
      <color indexed="10"/>
      <name val="돋움"/>
      <family val="3"/>
      <charset val="129"/>
    </font>
    <font>
      <b/>
      <sz val="12"/>
      <color indexed="8"/>
      <name val="돋움체"/>
      <family val="3"/>
      <charset val="129"/>
    </font>
    <font>
      <sz val="12"/>
      <color indexed="8"/>
      <name val="돋움체"/>
      <family val="3"/>
      <charset val="129"/>
    </font>
    <font>
      <b/>
      <sz val="12"/>
      <name val="돋움체"/>
      <family val="3"/>
      <charset val="129"/>
    </font>
    <font>
      <sz val="12"/>
      <name val="돋움"/>
      <family val="3"/>
      <charset val="129"/>
    </font>
    <font>
      <b/>
      <sz val="12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color indexed="10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HY헤드라인M"/>
      <family val="1"/>
      <charset val="129"/>
    </font>
  </fonts>
  <fills count="12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CFDD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5">
    <border>
      <left/>
      <right/>
      <top/>
      <bottom/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/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23"/>
      </right>
      <top/>
      <bottom/>
      <diagonal/>
    </border>
    <border>
      <left style="thin">
        <color indexed="23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23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medium">
        <color indexed="64"/>
      </top>
      <bottom/>
      <diagonal/>
    </border>
    <border>
      <left style="thin">
        <color indexed="23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3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23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23"/>
      </bottom>
      <diagonal/>
    </border>
    <border>
      <left/>
      <right style="thin">
        <color indexed="23"/>
      </right>
      <top style="medium">
        <color indexed="64"/>
      </top>
      <bottom style="thin">
        <color indexed="23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23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23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/>
      <bottom style="medium">
        <color indexed="64"/>
      </bottom>
      <diagonal/>
    </border>
    <border>
      <left style="thin">
        <color indexed="23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23"/>
      </right>
      <top/>
      <bottom/>
      <diagonal/>
    </border>
    <border>
      <left style="thin">
        <color indexed="23"/>
      </left>
      <right/>
      <top style="thin">
        <color indexed="23"/>
      </top>
      <bottom/>
      <diagonal/>
    </border>
    <border>
      <left/>
      <right/>
      <top style="thin">
        <color indexed="23"/>
      </top>
      <bottom/>
      <diagonal/>
    </border>
    <border>
      <left/>
      <right style="thin">
        <color indexed="23"/>
      </right>
      <top style="thin">
        <color indexed="23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indexed="64"/>
      </bottom>
      <diagonal/>
    </border>
    <border>
      <left/>
      <right/>
      <top style="medium">
        <color theme="0" tint="-0.499984740745262"/>
      </top>
      <bottom style="medium">
        <color indexed="64"/>
      </bottom>
      <diagonal/>
    </border>
    <border>
      <left/>
      <right style="thin">
        <color indexed="23"/>
      </right>
      <top style="medium">
        <color theme="0" tint="-0.499984740745262"/>
      </top>
      <bottom style="medium">
        <color indexed="64"/>
      </bottom>
      <diagonal/>
    </border>
    <border>
      <left style="thin">
        <color indexed="23"/>
      </left>
      <right/>
      <top style="medium">
        <color theme="0" tint="-0.499984740745262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medium">
        <color theme="0" tint="-0.499984740745262"/>
      </top>
      <bottom style="medium">
        <color indexed="64"/>
      </bottom>
      <diagonal/>
    </border>
    <border>
      <left/>
      <right style="medium">
        <color indexed="64"/>
      </right>
      <top style="medium">
        <color theme="0" tint="-0.499984740745262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theme="0" tint="-0.499984740745262"/>
      </top>
      <bottom style="medium">
        <color indexed="64"/>
      </bottom>
      <diagonal/>
    </border>
    <border>
      <left/>
      <right style="medium">
        <color rgb="FFFF0000"/>
      </right>
      <top style="medium">
        <color theme="0" tint="-0.499984740745262"/>
      </top>
      <bottom style="medium">
        <color indexed="64"/>
      </bottom>
      <diagonal/>
    </border>
    <border>
      <left style="medium">
        <color rgb="FFFF0000"/>
      </left>
      <right style="thin">
        <color indexed="23"/>
      </right>
      <top/>
      <bottom/>
      <diagonal/>
    </border>
    <border>
      <left style="thin">
        <color indexed="23"/>
      </left>
      <right style="medium">
        <color rgb="FFFF0000"/>
      </right>
      <top/>
      <bottom/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</borders>
  <cellStyleXfs count="1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</cellStyleXfs>
  <cellXfs count="18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176" fontId="9" fillId="0" borderId="0" xfId="0" applyNumberFormat="1" applyFont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9" fillId="4" borderId="0" xfId="0" applyNumberFormat="1" applyFont="1" applyFill="1" applyAlignment="1">
      <alignment horizontal="center" vertical="center"/>
    </xf>
    <xf numFmtId="176" fontId="6" fillId="4" borderId="0" xfId="0" applyNumberFormat="1" applyFont="1" applyFill="1">
      <alignment vertical="center"/>
    </xf>
    <xf numFmtId="0" fontId="12" fillId="4" borderId="0" xfId="0" applyFont="1" applyFill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center" vertical="center" wrapText="1"/>
    </xf>
    <xf numFmtId="9" fontId="14" fillId="4" borderId="0" xfId="0" applyNumberFormat="1" applyFont="1" applyFill="1" applyBorder="1" applyAlignment="1">
      <alignment horizontal="right" vertical="center" wrapText="1"/>
    </xf>
    <xf numFmtId="41" fontId="15" fillId="4" borderId="0" xfId="0" applyNumberFormat="1" applyFont="1" applyFill="1" applyBorder="1" applyAlignment="1">
      <alignment horizontal="right" vertical="center" wrapText="1"/>
    </xf>
    <xf numFmtId="41" fontId="16" fillId="4" borderId="0" xfId="0" applyNumberFormat="1" applyFont="1" applyFill="1" applyBorder="1" applyAlignment="1">
      <alignment horizontal="right" vertical="center" wrapText="1"/>
    </xf>
    <xf numFmtId="0" fontId="17" fillId="4" borderId="0" xfId="0" applyFont="1" applyFill="1">
      <alignment vertical="center"/>
    </xf>
    <xf numFmtId="0" fontId="2" fillId="0" borderId="0" xfId="2" applyFont="1" applyAlignment="1">
      <alignment horizontal="center" vertical="center"/>
    </xf>
    <xf numFmtId="0" fontId="0" fillId="0" borderId="0" xfId="2" applyFont="1">
      <alignment vertical="center"/>
    </xf>
    <xf numFmtId="0" fontId="0" fillId="0" borderId="0" xfId="2" applyFont="1" applyFill="1">
      <alignment vertical="center"/>
    </xf>
    <xf numFmtId="0" fontId="19" fillId="2" borderId="2" xfId="2" applyFont="1" applyFill="1" applyBorder="1" applyAlignment="1">
      <alignment horizontal="center" vertical="center" wrapText="1" shrinkToFit="1"/>
    </xf>
    <xf numFmtId="0" fontId="19" fillId="2" borderId="2" xfId="2" applyFont="1" applyFill="1" applyBorder="1" applyAlignment="1">
      <alignment horizontal="center" vertical="center" shrinkToFit="1"/>
    </xf>
    <xf numFmtId="0" fontId="19" fillId="2" borderId="3" xfId="2" applyFont="1" applyFill="1" applyBorder="1" applyAlignment="1">
      <alignment horizontal="center" vertical="center" wrapText="1" shrinkToFit="1"/>
    </xf>
    <xf numFmtId="0" fontId="8" fillId="0" borderId="0" xfId="2" applyFont="1" applyFill="1" applyAlignment="1">
      <alignment horizontal="center" vertical="center"/>
    </xf>
    <xf numFmtId="0" fontId="8" fillId="0" borderId="0" xfId="2" applyFont="1" applyAlignment="1">
      <alignment horizontal="center" vertical="center"/>
    </xf>
    <xf numFmtId="176" fontId="6" fillId="0" borderId="0" xfId="2" applyNumberFormat="1" applyFont="1" applyFill="1">
      <alignment vertical="center"/>
    </xf>
    <xf numFmtId="176" fontId="6" fillId="6" borderId="0" xfId="2" applyNumberFormat="1" applyFont="1" applyFill="1">
      <alignment vertical="center"/>
    </xf>
    <xf numFmtId="0" fontId="17" fillId="0" borderId="0" xfId="2" applyFont="1" applyFill="1">
      <alignment vertical="center"/>
    </xf>
    <xf numFmtId="0" fontId="22" fillId="4" borderId="0" xfId="2" applyFont="1" applyFill="1" applyBorder="1" applyAlignment="1">
      <alignment vertical="center"/>
    </xf>
    <xf numFmtId="0" fontId="2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18" fillId="2" borderId="9" xfId="2" applyFont="1" applyFill="1" applyBorder="1" applyAlignment="1">
      <alignment horizontal="center" vertical="center" shrinkToFit="1"/>
    </xf>
    <xf numFmtId="41" fontId="19" fillId="5" borderId="8" xfId="2" applyNumberFormat="1" applyFont="1" applyFill="1" applyBorder="1" applyAlignment="1">
      <alignment horizontal="right" vertical="center" shrinkToFit="1"/>
    </xf>
    <xf numFmtId="0" fontId="20" fillId="7" borderId="8" xfId="3" applyFont="1" applyFill="1" applyBorder="1" applyAlignment="1">
      <alignment horizontal="center" vertical="center" wrapText="1"/>
    </xf>
    <xf numFmtId="176" fontId="11" fillId="4" borderId="8" xfId="1" applyNumberFormat="1" applyFont="1" applyFill="1" applyBorder="1" applyAlignment="1">
      <alignment horizontal="right" vertical="center" wrapText="1"/>
    </xf>
    <xf numFmtId="41" fontId="18" fillId="0" borderId="8" xfId="2" applyNumberFormat="1" applyFont="1" applyFill="1" applyBorder="1" applyAlignment="1">
      <alignment horizontal="right" vertical="center" shrinkToFit="1"/>
    </xf>
    <xf numFmtId="41" fontId="21" fillId="0" borderId="8" xfId="2" applyNumberFormat="1" applyFont="1" applyFill="1" applyBorder="1" applyAlignment="1">
      <alignment horizontal="right" vertical="center" shrinkToFit="1"/>
    </xf>
    <xf numFmtId="0" fontId="4" fillId="0" borderId="0" xfId="0" applyFont="1" applyAlignment="1">
      <alignment horizontal="center" vertical="center"/>
    </xf>
    <xf numFmtId="41" fontId="19" fillId="5" borderId="16" xfId="2" applyNumberFormat="1" applyFont="1" applyFill="1" applyBorder="1" applyAlignment="1">
      <alignment horizontal="right" vertical="center" shrinkToFit="1"/>
    </xf>
    <xf numFmtId="41" fontId="18" fillId="0" borderId="16" xfId="2" applyNumberFormat="1" applyFont="1" applyFill="1" applyBorder="1" applyAlignment="1">
      <alignment horizontal="right" vertical="center" shrinkToFit="1"/>
    </xf>
    <xf numFmtId="41" fontId="21" fillId="0" borderId="16" xfId="2" applyNumberFormat="1" applyFont="1" applyFill="1" applyBorder="1" applyAlignment="1">
      <alignment horizontal="right" vertical="center" shrinkToFit="1"/>
    </xf>
    <xf numFmtId="0" fontId="20" fillId="7" borderId="17" xfId="3" applyFont="1" applyFill="1" applyBorder="1" applyAlignment="1">
      <alignment horizontal="center" vertical="center" wrapText="1"/>
    </xf>
    <xf numFmtId="41" fontId="21" fillId="0" borderId="20" xfId="2" applyNumberFormat="1" applyFont="1" applyFill="1" applyBorder="1" applyAlignment="1">
      <alignment horizontal="right" vertical="center" shrinkToFit="1"/>
    </xf>
    <xf numFmtId="0" fontId="4" fillId="0" borderId="0" xfId="0" applyFont="1" applyAlignment="1">
      <alignment horizontal="center" vertical="center"/>
    </xf>
    <xf numFmtId="177" fontId="7" fillId="3" borderId="1" xfId="1" applyNumberFormat="1" applyFont="1" applyFill="1" applyBorder="1" applyAlignment="1">
      <alignment horizontal="center" vertical="center" wrapText="1"/>
    </xf>
    <xf numFmtId="177" fontId="26" fillId="3" borderId="1" xfId="1" applyNumberFormat="1" applyFont="1" applyFill="1" applyBorder="1" applyAlignment="1">
      <alignment horizontal="center" vertical="center" wrapText="1"/>
    </xf>
    <xf numFmtId="177" fontId="26" fillId="3" borderId="14" xfId="1" applyNumberFormat="1" applyFont="1" applyFill="1" applyBorder="1" applyAlignment="1">
      <alignment horizontal="center" vertical="center" wrapText="1"/>
    </xf>
    <xf numFmtId="176" fontId="7" fillId="11" borderId="22" xfId="0" applyNumberFormat="1" applyFont="1" applyFill="1" applyBorder="1" applyAlignment="1">
      <alignment vertical="center" wrapText="1"/>
    </xf>
    <xf numFmtId="176" fontId="7" fillId="11" borderId="12" xfId="0" applyNumberFormat="1" applyFont="1" applyFill="1" applyBorder="1" applyAlignment="1">
      <alignment vertical="center" wrapText="1"/>
    </xf>
    <xf numFmtId="176" fontId="7" fillId="11" borderId="11" xfId="0" applyNumberFormat="1" applyFont="1" applyFill="1" applyBorder="1" applyAlignment="1">
      <alignment vertical="center" wrapText="1"/>
    </xf>
    <xf numFmtId="176" fontId="27" fillId="4" borderId="8" xfId="0" applyNumberFormat="1" applyFont="1" applyFill="1" applyBorder="1" applyAlignment="1">
      <alignment horizontal="center" vertical="center" wrapText="1"/>
    </xf>
    <xf numFmtId="176" fontId="27" fillId="4" borderId="17" xfId="0" applyNumberFormat="1" applyFont="1" applyFill="1" applyBorder="1" applyAlignment="1">
      <alignment horizontal="center" vertical="center" wrapText="1"/>
    </xf>
    <xf numFmtId="176" fontId="11" fillId="4" borderId="15" xfId="1" applyNumberFormat="1" applyFont="1" applyFill="1" applyBorder="1" applyAlignment="1">
      <alignment horizontal="right" vertical="center" wrapText="1"/>
    </xf>
    <xf numFmtId="41" fontId="21" fillId="0" borderId="17" xfId="2" applyNumberFormat="1" applyFont="1" applyFill="1" applyBorder="1" applyAlignment="1">
      <alignment horizontal="right" vertical="center" shrinkToFit="1"/>
    </xf>
    <xf numFmtId="176" fontId="11" fillId="4" borderId="17" xfId="1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4" fillId="0" borderId="0" xfId="2" applyFont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176" fontId="19" fillId="5" borderId="8" xfId="2" applyNumberFormat="1" applyFont="1" applyFill="1" applyBorder="1" applyAlignment="1">
      <alignment horizontal="center" vertical="center" shrinkToFit="1"/>
    </xf>
    <xf numFmtId="176" fontId="18" fillId="4" borderId="18" xfId="2" applyNumberFormat="1" applyFont="1" applyFill="1" applyBorder="1" applyAlignment="1">
      <alignment horizontal="center" vertical="center" shrinkToFit="1"/>
    </xf>
    <xf numFmtId="176" fontId="18" fillId="4" borderId="8" xfId="2" applyNumberFormat="1" applyFont="1" applyFill="1" applyBorder="1" applyAlignment="1">
      <alignment horizontal="center" vertical="center" wrapText="1" shrinkToFit="1"/>
    </xf>
    <xf numFmtId="176" fontId="18" fillId="4" borderId="18" xfId="2" applyNumberFormat="1" applyFont="1" applyFill="1" applyBorder="1" applyAlignment="1">
      <alignment vertical="center" shrinkToFit="1"/>
    </xf>
    <xf numFmtId="176" fontId="18" fillId="4" borderId="8" xfId="2" applyNumberFormat="1" applyFont="1" applyFill="1" applyBorder="1" applyAlignment="1">
      <alignment vertical="center" wrapText="1" shrinkToFit="1"/>
    </xf>
    <xf numFmtId="176" fontId="18" fillId="4" borderId="19" xfId="2" applyNumberFormat="1" applyFont="1" applyFill="1" applyBorder="1" applyAlignment="1">
      <alignment vertical="center" shrinkToFit="1"/>
    </xf>
    <xf numFmtId="176" fontId="18" fillId="4" borderId="17" xfId="2" applyNumberFormat="1" applyFont="1" applyFill="1" applyBorder="1" applyAlignment="1">
      <alignment vertical="center" wrapText="1" shrinkToFit="1"/>
    </xf>
    <xf numFmtId="41" fontId="18" fillId="4" borderId="16" xfId="2" applyNumberFormat="1" applyFont="1" applyFill="1" applyBorder="1" applyAlignment="1">
      <alignment horizontal="center" vertical="center" shrinkToFit="1"/>
    </xf>
    <xf numFmtId="41" fontId="21" fillId="4" borderId="16" xfId="2" applyNumberFormat="1" applyFont="1" applyFill="1" applyBorder="1" applyAlignment="1">
      <alignment horizontal="center" vertical="center" shrinkToFit="1"/>
    </xf>
    <xf numFmtId="41" fontId="18" fillId="4" borderId="16" xfId="2" applyNumberFormat="1" applyFont="1" applyFill="1" applyBorder="1" applyAlignment="1">
      <alignment horizontal="right" vertical="center" shrinkToFit="1"/>
    </xf>
    <xf numFmtId="176" fontId="18" fillId="4" borderId="21" xfId="2" applyNumberFormat="1" applyFont="1" applyFill="1" applyBorder="1" applyAlignment="1">
      <alignment vertical="center" shrinkToFit="1"/>
    </xf>
    <xf numFmtId="176" fontId="18" fillId="4" borderId="15" xfId="2" applyNumberFormat="1" applyFont="1" applyFill="1" applyBorder="1" applyAlignment="1">
      <alignment vertical="center" wrapText="1" shrinkToFit="1"/>
    </xf>
    <xf numFmtId="41" fontId="21" fillId="0" borderId="15" xfId="2" applyNumberFormat="1" applyFont="1" applyFill="1" applyBorder="1" applyAlignment="1">
      <alignment horizontal="right" vertical="center" shrinkToFit="1"/>
    </xf>
    <xf numFmtId="41" fontId="21" fillId="0" borderId="29" xfId="2" applyNumberFormat="1" applyFont="1" applyFill="1" applyBorder="1" applyAlignment="1">
      <alignment horizontal="right" vertical="center" shrinkToFit="1"/>
    </xf>
    <xf numFmtId="178" fontId="24" fillId="0" borderId="0" xfId="0" applyNumberFormat="1" applyFont="1">
      <alignment vertical="center"/>
    </xf>
    <xf numFmtId="0" fontId="6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41" fontId="7" fillId="11" borderId="1" xfId="1" applyFont="1" applyFill="1" applyBorder="1" applyAlignment="1">
      <alignment horizontal="center" vertical="center" wrapText="1"/>
    </xf>
    <xf numFmtId="41" fontId="7" fillId="10" borderId="1" xfId="1" applyFont="1" applyFill="1" applyBorder="1" applyAlignment="1">
      <alignment horizontal="center" vertical="center" wrapText="1"/>
    </xf>
    <xf numFmtId="41" fontId="7" fillId="8" borderId="1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76" fontId="28" fillId="4" borderId="8" xfId="0" applyNumberFormat="1" applyFont="1" applyFill="1" applyBorder="1" applyAlignment="1">
      <alignment horizontal="center" vertical="center" wrapText="1"/>
    </xf>
    <xf numFmtId="176" fontId="28" fillId="4" borderId="17" xfId="0" applyNumberFormat="1" applyFont="1" applyFill="1" applyBorder="1" applyAlignment="1">
      <alignment horizontal="center" vertical="center" wrapText="1"/>
    </xf>
    <xf numFmtId="177" fontId="26" fillId="3" borderId="31" xfId="1" applyNumberFormat="1" applyFont="1" applyFill="1" applyBorder="1" applyAlignment="1">
      <alignment horizontal="center" vertical="center" wrapText="1"/>
    </xf>
    <xf numFmtId="41" fontId="7" fillId="9" borderId="1" xfId="1" applyFont="1" applyFill="1" applyBorder="1" applyAlignment="1">
      <alignment horizontal="center" vertical="center" wrapText="1"/>
    </xf>
    <xf numFmtId="176" fontId="7" fillId="11" borderId="6" xfId="0" applyNumberFormat="1" applyFont="1" applyFill="1" applyBorder="1" applyAlignment="1">
      <alignment vertical="center" wrapText="1"/>
    </xf>
    <xf numFmtId="176" fontId="7" fillId="11" borderId="33" xfId="0" applyNumberFormat="1" applyFont="1" applyFill="1" applyBorder="1" applyAlignment="1">
      <alignment vertical="center" wrapText="1"/>
    </xf>
    <xf numFmtId="176" fontId="7" fillId="11" borderId="34" xfId="0" applyNumberFormat="1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176" fontId="28" fillId="4" borderId="15" xfId="0" applyNumberFormat="1" applyFont="1" applyFill="1" applyBorder="1" applyAlignment="1">
      <alignment horizontal="center" vertical="center" wrapText="1"/>
    </xf>
    <xf numFmtId="176" fontId="27" fillId="4" borderId="15" xfId="0" applyNumberFormat="1" applyFont="1" applyFill="1" applyBorder="1" applyAlignment="1">
      <alignment horizontal="center" vertical="center" wrapText="1"/>
    </xf>
    <xf numFmtId="0" fontId="29" fillId="0" borderId="0" xfId="2" applyFont="1" applyAlignment="1">
      <alignment horizontal="right" vertical="center"/>
    </xf>
    <xf numFmtId="176" fontId="11" fillId="4" borderId="8" xfId="1" applyNumberFormat="1" applyFont="1" applyFill="1" applyBorder="1" applyAlignment="1">
      <alignment horizontal="center" vertical="center" wrapText="1"/>
    </xf>
    <xf numFmtId="41" fontId="18" fillId="0" borderId="8" xfId="2" applyNumberFormat="1" applyFont="1" applyFill="1" applyBorder="1" applyAlignment="1">
      <alignment horizontal="center" vertical="center" shrinkToFit="1"/>
    </xf>
    <xf numFmtId="176" fontId="7" fillId="4" borderId="8" xfId="0" applyNumberFormat="1" applyFont="1" applyFill="1" applyBorder="1" applyAlignment="1">
      <alignment horizontal="center" vertical="center" wrapText="1"/>
    </xf>
    <xf numFmtId="176" fontId="7" fillId="4" borderId="17" xfId="0" applyNumberFormat="1" applyFont="1" applyFill="1" applyBorder="1" applyAlignment="1">
      <alignment horizontal="center" vertical="center" wrapText="1"/>
    </xf>
    <xf numFmtId="179" fontId="7" fillId="11" borderId="8" xfId="1" applyNumberFormat="1" applyFont="1" applyFill="1" applyBorder="1" applyAlignment="1">
      <alignment horizontal="right" vertical="center" wrapText="1" indent="1"/>
    </xf>
    <xf numFmtId="179" fontId="7" fillId="9" borderId="8" xfId="1" applyNumberFormat="1" applyFont="1" applyFill="1" applyBorder="1" applyAlignment="1">
      <alignment horizontal="right" vertical="center" wrapText="1" indent="1"/>
    </xf>
    <xf numFmtId="179" fontId="7" fillId="10" borderId="8" xfId="1" applyNumberFormat="1" applyFont="1" applyFill="1" applyBorder="1" applyAlignment="1">
      <alignment horizontal="right" vertical="center" wrapText="1" indent="1"/>
    </xf>
    <xf numFmtId="179" fontId="7" fillId="8" borderId="8" xfId="1" applyNumberFormat="1" applyFont="1" applyFill="1" applyBorder="1" applyAlignment="1">
      <alignment horizontal="right" vertical="center" wrapText="1" indent="1"/>
    </xf>
    <xf numFmtId="41" fontId="25" fillId="10" borderId="8" xfId="1" applyFont="1" applyFill="1" applyBorder="1" applyAlignment="1">
      <alignment horizontal="right" vertical="center" wrapText="1" indent="1"/>
    </xf>
    <xf numFmtId="41" fontId="25" fillId="10" borderId="16" xfId="1" applyFont="1" applyFill="1" applyBorder="1" applyAlignment="1">
      <alignment horizontal="right" vertical="center" wrapText="1" indent="1"/>
    </xf>
    <xf numFmtId="41" fontId="7" fillId="11" borderId="8" xfId="1" applyFont="1" applyFill="1" applyBorder="1" applyAlignment="1">
      <alignment horizontal="right" vertical="center" wrapText="1" indent="1"/>
    </xf>
    <xf numFmtId="41" fontId="7" fillId="10" borderId="8" xfId="1" applyFont="1" applyFill="1" applyBorder="1" applyAlignment="1">
      <alignment horizontal="right" vertical="center" wrapText="1" indent="1"/>
    </xf>
    <xf numFmtId="41" fontId="7" fillId="8" borderId="8" xfId="1" applyFont="1" applyFill="1" applyBorder="1" applyAlignment="1">
      <alignment horizontal="right" vertical="center" wrapText="1" indent="1"/>
    </xf>
    <xf numFmtId="41" fontId="25" fillId="4" borderId="8" xfId="1" applyFont="1" applyFill="1" applyBorder="1" applyAlignment="1">
      <alignment horizontal="right" vertical="center" wrapText="1" indent="1"/>
    </xf>
    <xf numFmtId="41" fontId="25" fillId="0" borderId="8" xfId="1" applyFont="1" applyFill="1" applyBorder="1" applyAlignment="1">
      <alignment horizontal="right" vertical="center" wrapText="1" indent="1"/>
    </xf>
    <xf numFmtId="41" fontId="25" fillId="0" borderId="16" xfId="1" applyFont="1" applyFill="1" applyBorder="1" applyAlignment="1">
      <alignment horizontal="right" vertical="center" wrapText="1" indent="1"/>
    </xf>
    <xf numFmtId="41" fontId="25" fillId="0" borderId="15" xfId="1" applyFont="1" applyFill="1" applyBorder="1" applyAlignment="1">
      <alignment horizontal="right" vertical="center" wrapText="1" indent="1"/>
    </xf>
    <xf numFmtId="41" fontId="7" fillId="11" borderId="17" xfId="1" applyFont="1" applyFill="1" applyBorder="1" applyAlignment="1">
      <alignment horizontal="right" vertical="center" wrapText="1" indent="1"/>
    </xf>
    <xf numFmtId="41" fontId="7" fillId="10" borderId="17" xfId="1" applyFont="1" applyFill="1" applyBorder="1" applyAlignment="1">
      <alignment horizontal="right" vertical="center" wrapText="1" indent="1"/>
    </xf>
    <xf numFmtId="41" fontId="7" fillId="8" borderId="17" xfId="1" applyFont="1" applyFill="1" applyBorder="1" applyAlignment="1">
      <alignment horizontal="right" vertical="center" wrapText="1" indent="1"/>
    </xf>
    <xf numFmtId="41" fontId="25" fillId="4" borderId="17" xfId="1" applyFont="1" applyFill="1" applyBorder="1" applyAlignment="1">
      <alignment horizontal="right" vertical="center" wrapText="1" indent="1"/>
    </xf>
    <xf numFmtId="41" fontId="25" fillId="0" borderId="17" xfId="1" applyFont="1" applyFill="1" applyBorder="1" applyAlignment="1">
      <alignment horizontal="right" vertical="center" wrapText="1" indent="1"/>
    </xf>
    <xf numFmtId="41" fontId="25" fillId="0" borderId="20" xfId="1" applyFont="1" applyFill="1" applyBorder="1" applyAlignment="1">
      <alignment horizontal="right" vertical="center" wrapText="1" indent="1"/>
    </xf>
    <xf numFmtId="179" fontId="7" fillId="9" borderId="17" xfId="1" applyNumberFormat="1" applyFont="1" applyFill="1" applyBorder="1" applyAlignment="1">
      <alignment horizontal="right" vertical="center" wrapText="1" indent="1"/>
    </xf>
    <xf numFmtId="41" fontId="6" fillId="4" borderId="8" xfId="1" applyFont="1" applyFill="1" applyBorder="1" applyAlignment="1">
      <alignment horizontal="right" vertical="center" wrapText="1" indent="2"/>
    </xf>
    <xf numFmtId="41" fontId="6" fillId="4" borderId="15" xfId="1" applyFont="1" applyFill="1" applyBorder="1" applyAlignment="1">
      <alignment horizontal="right" vertical="center" wrapText="1" indent="2"/>
    </xf>
    <xf numFmtId="41" fontId="6" fillId="4" borderId="17" xfId="1" applyFont="1" applyFill="1" applyBorder="1" applyAlignment="1">
      <alignment horizontal="right" vertical="center" wrapText="1" indent="2"/>
    </xf>
    <xf numFmtId="177" fontId="26" fillId="3" borderId="5" xfId="1" applyNumberFormat="1" applyFont="1" applyFill="1" applyBorder="1" applyAlignment="1">
      <alignment horizontal="center" vertical="center" wrapText="1"/>
    </xf>
    <xf numFmtId="41" fontId="25" fillId="10" borderId="50" xfId="1" applyFont="1" applyFill="1" applyBorder="1" applyAlignment="1">
      <alignment horizontal="right" vertical="center" wrapText="1" indent="1"/>
    </xf>
    <xf numFmtId="41" fontId="25" fillId="0" borderId="50" xfId="1" applyFont="1" applyFill="1" applyBorder="1" applyAlignment="1">
      <alignment horizontal="right" vertical="center" wrapText="1" indent="1"/>
    </xf>
    <xf numFmtId="41" fontId="25" fillId="0" borderId="51" xfId="1" applyFont="1" applyFill="1" applyBorder="1" applyAlignment="1">
      <alignment horizontal="right" vertical="center" wrapText="1" indent="1"/>
    </xf>
    <xf numFmtId="177" fontId="7" fillId="3" borderId="39" xfId="1" applyNumberFormat="1" applyFont="1" applyFill="1" applyBorder="1" applyAlignment="1">
      <alignment horizontal="center" vertical="center" wrapText="1"/>
    </xf>
    <xf numFmtId="41" fontId="25" fillId="10" borderId="10" xfId="1" applyFont="1" applyFill="1" applyBorder="1" applyAlignment="1">
      <alignment horizontal="right" vertical="center" wrapText="1" indent="1"/>
    </xf>
    <xf numFmtId="41" fontId="25" fillId="0" borderId="10" xfId="1" applyFont="1" applyFill="1" applyBorder="1" applyAlignment="1">
      <alignment horizontal="right" vertical="center" wrapText="1" indent="1"/>
    </xf>
    <xf numFmtId="41" fontId="25" fillId="0" borderId="52" xfId="1" applyFont="1" applyFill="1" applyBorder="1" applyAlignment="1">
      <alignment horizontal="right" vertical="center" wrapText="1" indent="1"/>
    </xf>
    <xf numFmtId="177" fontId="7" fillId="3" borderId="58" xfId="1" applyNumberFormat="1" applyFont="1" applyFill="1" applyBorder="1" applyAlignment="1">
      <alignment horizontal="center" vertical="center" wrapText="1"/>
    </xf>
    <xf numFmtId="177" fontId="26" fillId="3" borderId="59" xfId="1" applyNumberFormat="1" applyFont="1" applyFill="1" applyBorder="1" applyAlignment="1">
      <alignment horizontal="center" vertical="center" wrapText="1"/>
    </xf>
    <xf numFmtId="41" fontId="25" fillId="10" borderId="60" xfId="1" applyFont="1" applyFill="1" applyBorder="1" applyAlignment="1">
      <alignment horizontal="right" vertical="center" wrapText="1" indent="1"/>
    </xf>
    <xf numFmtId="41" fontId="25" fillId="10" borderId="61" xfId="1" applyFont="1" applyFill="1" applyBorder="1" applyAlignment="1">
      <alignment horizontal="right" vertical="center" wrapText="1" indent="1"/>
    </xf>
    <xf numFmtId="41" fontId="25" fillId="0" borderId="60" xfId="1" applyFont="1" applyFill="1" applyBorder="1" applyAlignment="1">
      <alignment horizontal="right" vertical="center" wrapText="1" indent="1"/>
    </xf>
    <xf numFmtId="41" fontId="25" fillId="0" borderId="61" xfId="1" applyFont="1" applyFill="1" applyBorder="1" applyAlignment="1">
      <alignment horizontal="right" vertical="center" wrapText="1" indent="1"/>
    </xf>
    <xf numFmtId="41" fontId="25" fillId="0" borderId="62" xfId="1" applyFont="1" applyFill="1" applyBorder="1" applyAlignment="1">
      <alignment horizontal="right" vertical="center" wrapText="1" indent="1"/>
    </xf>
    <xf numFmtId="41" fontId="25" fillId="0" borderId="63" xfId="1" applyFont="1" applyFill="1" applyBorder="1" applyAlignment="1">
      <alignment horizontal="right" vertical="center" wrapText="1" indent="1"/>
    </xf>
    <xf numFmtId="41" fontId="25" fillId="0" borderId="64" xfId="1" applyFont="1" applyFill="1" applyBorder="1" applyAlignment="1">
      <alignment horizontal="right" vertical="center" wrapText="1" inden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39" xfId="0" applyFont="1" applyFill="1" applyBorder="1" applyAlignment="1">
      <alignment horizontal="center" vertical="center" wrapText="1"/>
    </xf>
    <xf numFmtId="0" fontId="7" fillId="9" borderId="47" xfId="0" applyFont="1" applyFill="1" applyBorder="1" applyAlignment="1">
      <alignment horizontal="center" vertical="center" wrapText="1"/>
    </xf>
    <xf numFmtId="0" fontId="7" fillId="9" borderId="45" xfId="0" applyFont="1" applyFill="1" applyBorder="1" applyAlignment="1">
      <alignment horizontal="center" vertical="center" wrapText="1"/>
    </xf>
    <xf numFmtId="0" fontId="7" fillId="9" borderId="46" xfId="0" applyFont="1" applyFill="1" applyBorder="1" applyAlignment="1">
      <alignment horizontal="center" vertical="center" wrapText="1"/>
    </xf>
    <xf numFmtId="0" fontId="7" fillId="9" borderId="47" xfId="0" applyFont="1" applyFill="1" applyBorder="1" applyAlignment="1">
      <alignment horizontal="center" vertical="center" wrapText="1" shrinkToFit="1"/>
    </xf>
    <xf numFmtId="0" fontId="7" fillId="9" borderId="45" xfId="0" applyFont="1" applyFill="1" applyBorder="1" applyAlignment="1">
      <alignment horizontal="center" vertical="center" shrinkToFit="1"/>
    </xf>
    <xf numFmtId="0" fontId="7" fillId="9" borderId="46" xfId="0" applyFont="1" applyFill="1" applyBorder="1" applyAlignment="1">
      <alignment horizontal="center" vertical="center" shrinkToFit="1"/>
    </xf>
    <xf numFmtId="176" fontId="10" fillId="4" borderId="32" xfId="0" applyNumberFormat="1" applyFont="1" applyFill="1" applyBorder="1" applyAlignment="1">
      <alignment horizontal="center" vertical="center" wrapText="1"/>
    </xf>
    <xf numFmtId="176" fontId="10" fillId="4" borderId="18" xfId="0" applyNumberFormat="1" applyFont="1" applyFill="1" applyBorder="1" applyAlignment="1">
      <alignment horizontal="center" vertical="center" wrapText="1"/>
    </xf>
    <xf numFmtId="176" fontId="10" fillId="4" borderId="21" xfId="0" applyNumberFormat="1" applyFont="1" applyFill="1" applyBorder="1" applyAlignment="1">
      <alignment horizontal="center" vertical="center" wrapText="1"/>
    </xf>
    <xf numFmtId="176" fontId="10" fillId="4" borderId="19" xfId="0" applyNumberFormat="1" applyFont="1" applyFill="1" applyBorder="1" applyAlignment="1">
      <alignment horizontal="center" vertical="center" wrapText="1"/>
    </xf>
    <xf numFmtId="41" fontId="7" fillId="11" borderId="6" xfId="1" applyFont="1" applyFill="1" applyBorder="1" applyAlignment="1">
      <alignment horizontal="right" vertical="center" wrapText="1" indent="2"/>
    </xf>
    <xf numFmtId="41" fontId="7" fillId="11" borderId="22" xfId="1" applyFont="1" applyFill="1" applyBorder="1" applyAlignment="1">
      <alignment horizontal="right" vertical="center" wrapText="1" indent="2"/>
    </xf>
    <xf numFmtId="0" fontId="7" fillId="2" borderId="1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36" xfId="0" applyFont="1" applyFill="1" applyBorder="1" applyAlignment="1">
      <alignment horizontal="center" vertical="center" wrapText="1"/>
    </xf>
    <xf numFmtId="0" fontId="6" fillId="9" borderId="45" xfId="0" applyFont="1" applyFill="1" applyBorder="1" applyAlignment="1">
      <alignment horizontal="center" vertical="center" wrapText="1"/>
    </xf>
    <xf numFmtId="0" fontId="7" fillId="2" borderId="37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7" fillId="2" borderId="34" xfId="0" applyFont="1" applyFill="1" applyBorder="1" applyAlignment="1">
      <alignment horizontal="center" vertical="center" wrapText="1"/>
    </xf>
    <xf numFmtId="0" fontId="7" fillId="9" borderId="4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7" fillId="2" borderId="41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6" fillId="9" borderId="46" xfId="0" applyFont="1" applyFill="1" applyBorder="1" applyAlignment="1">
      <alignment horizontal="center" vertical="center" wrapText="1"/>
    </xf>
    <xf numFmtId="0" fontId="7" fillId="2" borderId="40" xfId="0" applyFont="1" applyFill="1" applyBorder="1" applyAlignment="1">
      <alignment horizontal="center" vertical="center" wrapText="1"/>
    </xf>
    <xf numFmtId="0" fontId="6" fillId="9" borderId="47" xfId="0" applyFont="1" applyFill="1" applyBorder="1" applyAlignment="1">
      <alignment horizontal="center" vertical="center" wrapText="1"/>
    </xf>
    <xf numFmtId="0" fontId="6" fillId="9" borderId="56" xfId="0" applyFont="1" applyFill="1" applyBorder="1" applyAlignment="1">
      <alignment horizontal="center" vertical="center" wrapText="1"/>
    </xf>
    <xf numFmtId="0" fontId="6" fillId="9" borderId="57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55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0" fontId="7" fillId="9" borderId="48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7" fillId="2" borderId="43" xfId="0" applyFont="1" applyFill="1" applyBorder="1" applyAlignment="1">
      <alignment horizontal="center" vertical="center" wrapText="1"/>
    </xf>
    <xf numFmtId="0" fontId="7" fillId="9" borderId="49" xfId="0" applyFont="1" applyFill="1" applyBorder="1" applyAlignment="1">
      <alignment horizontal="center" vertical="center" wrapText="1"/>
    </xf>
    <xf numFmtId="0" fontId="6" fillId="9" borderId="48" xfId="0" applyFont="1" applyFill="1" applyBorder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4" fillId="0" borderId="0" xfId="2" applyFont="1" applyAlignment="1">
      <alignment horizontal="center" vertical="center"/>
    </xf>
  </cellXfs>
  <cellStyles count="10">
    <cellStyle name="쉼표 [0]" xfId="1" builtinId="6"/>
    <cellStyle name="쉼표 [0] 2" xfId="4" xr:uid="{00000000-0005-0000-0000-000001000000}"/>
    <cellStyle name="쉼표 [0] 3" xfId="5" xr:uid="{00000000-0005-0000-0000-000002000000}"/>
    <cellStyle name="표준" xfId="0" builtinId="0"/>
    <cellStyle name="표준 2" xfId="3" xr:uid="{00000000-0005-0000-0000-000004000000}"/>
    <cellStyle name="표준 3" xfId="6" xr:uid="{00000000-0005-0000-0000-000005000000}"/>
    <cellStyle name="표준 4" xfId="2" xr:uid="{00000000-0005-0000-0000-000006000000}"/>
    <cellStyle name="표준 5" xfId="7" xr:uid="{00000000-0005-0000-0000-000007000000}"/>
    <cellStyle name="표준 6" xfId="8" xr:uid="{00000000-0005-0000-0000-000008000000}"/>
    <cellStyle name="하이퍼링크 2" xfId="9" xr:uid="{00000000-0005-0000-0000-000009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C000"/>
    <pageSetUpPr autoPageBreaks="0" fitToPage="1"/>
  </sheetPr>
  <dimension ref="A1:BK18"/>
  <sheetViews>
    <sheetView showGridLines="0" tabSelected="1" topLeftCell="A4" zoomScale="85" zoomScaleNormal="85" zoomScaleSheetLayoutView="85" workbookViewId="0">
      <selection activeCell="B4" sqref="B4:B6"/>
    </sheetView>
  </sheetViews>
  <sheetFormatPr defaultRowHeight="13.5"/>
  <cols>
    <col min="1" max="1" width="1.21875" style="1" customWidth="1"/>
    <col min="2" max="2" width="12" style="1" customWidth="1"/>
    <col min="3" max="3" width="13.21875" style="1" customWidth="1"/>
    <col min="4" max="6" width="10.77734375" customWidth="1"/>
    <col min="7" max="8" width="9.109375" customWidth="1"/>
    <col min="9" max="9" width="8.88671875" customWidth="1"/>
    <col min="10" max="10" width="9.109375" customWidth="1"/>
    <col min="11" max="12" width="7.77734375" customWidth="1"/>
    <col min="13" max="45" width="6.21875" customWidth="1"/>
    <col min="46" max="48" width="7" customWidth="1"/>
    <col min="49" max="63" width="6.21875" customWidth="1"/>
  </cols>
  <sheetData>
    <row r="1" spans="1:63" ht="13.5" customHeight="1">
      <c r="BF1" t="s">
        <v>26</v>
      </c>
    </row>
    <row r="2" spans="1:63" ht="30" customHeight="1">
      <c r="A2" s="2"/>
      <c r="B2" s="161" t="s">
        <v>61</v>
      </c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1"/>
      <c r="Q2" s="161"/>
      <c r="R2" s="161"/>
      <c r="S2" s="161"/>
      <c r="T2" s="161"/>
      <c r="U2" s="161"/>
      <c r="V2" s="161"/>
      <c r="W2" s="161"/>
      <c r="X2" s="161"/>
      <c r="Y2" s="161"/>
      <c r="Z2" s="161"/>
      <c r="AA2" s="161"/>
      <c r="AB2" s="161"/>
      <c r="AC2" s="161"/>
      <c r="AD2" s="161"/>
      <c r="AE2" s="161"/>
      <c r="AF2" s="161"/>
      <c r="AG2" s="161"/>
      <c r="AH2" s="161"/>
      <c r="AI2" s="161"/>
      <c r="AJ2" s="161"/>
      <c r="AK2" s="161"/>
      <c r="AL2" s="161"/>
      <c r="AM2" s="161"/>
      <c r="AN2" s="161"/>
      <c r="AO2" s="161"/>
      <c r="AP2" s="161"/>
      <c r="AQ2" s="161"/>
      <c r="AR2" s="161"/>
      <c r="AS2" s="161"/>
      <c r="AT2" s="161"/>
      <c r="AU2" s="161"/>
      <c r="AV2" s="161"/>
      <c r="AW2" s="161"/>
      <c r="AX2" s="161"/>
      <c r="AY2" s="161"/>
      <c r="AZ2" s="161"/>
      <c r="BA2" s="161"/>
      <c r="BB2" s="161"/>
      <c r="BC2" s="161"/>
      <c r="BD2" s="161"/>
      <c r="BE2" s="161"/>
      <c r="BF2" s="161"/>
      <c r="BG2" s="161"/>
      <c r="BH2" s="161"/>
      <c r="BI2" s="161"/>
      <c r="BJ2" s="161"/>
      <c r="BK2" s="161"/>
    </row>
    <row r="3" spans="1:63" ht="13.5" customHeight="1" thickBot="1">
      <c r="A3" s="3"/>
      <c r="B3" s="3"/>
      <c r="C3" s="3"/>
      <c r="D3" s="3"/>
      <c r="E3" s="3"/>
      <c r="F3" s="3"/>
      <c r="G3" s="43"/>
      <c r="H3" s="78"/>
      <c r="I3" s="43"/>
      <c r="J3" s="3"/>
      <c r="K3" s="78"/>
      <c r="L3" s="78"/>
      <c r="M3" s="43"/>
      <c r="N3" s="43"/>
      <c r="O3" s="37"/>
      <c r="P3" s="43"/>
      <c r="Q3" s="43"/>
      <c r="R3" s="3"/>
      <c r="S3" s="43"/>
      <c r="T3" s="43"/>
      <c r="U3" s="3"/>
      <c r="V3" s="43"/>
      <c r="W3" s="43"/>
      <c r="X3" s="3"/>
      <c r="Y3" s="43"/>
      <c r="Z3" s="43"/>
      <c r="AA3" s="3"/>
      <c r="AB3" s="86"/>
      <c r="AC3" s="86"/>
      <c r="AD3" s="86"/>
      <c r="AE3" s="86"/>
      <c r="AF3" s="86"/>
      <c r="AG3" s="86"/>
      <c r="AH3" s="43"/>
      <c r="AI3" s="43"/>
      <c r="AJ3" s="3"/>
      <c r="AK3" s="43"/>
      <c r="AL3" s="43"/>
      <c r="AM3" s="3"/>
      <c r="AN3" s="43"/>
      <c r="AO3" s="43"/>
      <c r="AP3" s="3"/>
      <c r="AQ3" s="43"/>
      <c r="AR3" s="43"/>
      <c r="AS3" s="3"/>
      <c r="AT3" s="43"/>
      <c r="AU3" s="43"/>
      <c r="AV3" s="30"/>
      <c r="AW3" s="55"/>
      <c r="AX3" s="55"/>
      <c r="AY3" s="55"/>
      <c r="AZ3" s="43"/>
      <c r="BA3" s="43"/>
      <c r="BB3" s="3"/>
      <c r="BC3" s="43"/>
      <c r="BD3" s="43"/>
      <c r="BE3" s="3"/>
      <c r="BF3" s="43"/>
      <c r="BG3" s="43"/>
      <c r="BH3" s="3"/>
      <c r="BI3" s="43"/>
      <c r="BJ3" s="43"/>
      <c r="BK3" s="3"/>
    </row>
    <row r="4" spans="1:63" s="5" customFormat="1" ht="27.75" customHeight="1" thickBot="1">
      <c r="A4" s="4"/>
      <c r="B4" s="165" t="s">
        <v>0</v>
      </c>
      <c r="C4" s="162" t="s">
        <v>1</v>
      </c>
      <c r="D4" s="152" t="s">
        <v>2</v>
      </c>
      <c r="E4" s="152" t="s">
        <v>3</v>
      </c>
      <c r="F4" s="152" t="s">
        <v>4</v>
      </c>
      <c r="G4" s="134" t="s">
        <v>24</v>
      </c>
      <c r="H4" s="135"/>
      <c r="I4" s="135"/>
      <c r="J4" s="135"/>
      <c r="K4" s="134" t="s">
        <v>43</v>
      </c>
      <c r="L4" s="158"/>
      <c r="M4" s="134" t="s">
        <v>20</v>
      </c>
      <c r="N4" s="135"/>
      <c r="O4" s="136"/>
      <c r="P4" s="134" t="s">
        <v>5</v>
      </c>
      <c r="Q4" s="135"/>
      <c r="R4" s="135"/>
      <c r="S4" s="178"/>
      <c r="T4" s="178"/>
      <c r="U4" s="178"/>
      <c r="V4" s="178"/>
      <c r="W4" s="178"/>
      <c r="X4" s="179"/>
      <c r="Y4" s="134" t="s">
        <v>52</v>
      </c>
      <c r="Z4" s="135"/>
      <c r="AA4" s="136"/>
      <c r="AB4" s="134" t="s">
        <v>50</v>
      </c>
      <c r="AC4" s="135"/>
      <c r="AD4" s="136"/>
      <c r="AE4" s="134" t="s">
        <v>51</v>
      </c>
      <c r="AF4" s="135"/>
      <c r="AG4" s="136"/>
      <c r="AH4" s="134" t="s">
        <v>77</v>
      </c>
      <c r="AI4" s="135"/>
      <c r="AJ4" s="136"/>
      <c r="AK4" s="134" t="s">
        <v>6</v>
      </c>
      <c r="AL4" s="135"/>
      <c r="AM4" s="136"/>
      <c r="AN4" s="134" t="s">
        <v>7</v>
      </c>
      <c r="AO4" s="135"/>
      <c r="AP4" s="136"/>
      <c r="AQ4" s="134" t="s">
        <v>18</v>
      </c>
      <c r="AR4" s="135"/>
      <c r="AS4" s="136"/>
      <c r="AT4" s="134" t="s">
        <v>31</v>
      </c>
      <c r="AU4" s="135"/>
      <c r="AV4" s="136"/>
      <c r="AW4" s="134" t="s">
        <v>32</v>
      </c>
      <c r="AX4" s="135"/>
      <c r="AY4" s="136"/>
      <c r="AZ4" s="134" t="s">
        <v>34</v>
      </c>
      <c r="BA4" s="135"/>
      <c r="BB4" s="136"/>
      <c r="BC4" s="134" t="s">
        <v>35</v>
      </c>
      <c r="BD4" s="135"/>
      <c r="BE4" s="136"/>
      <c r="BF4" s="134" t="s">
        <v>36</v>
      </c>
      <c r="BG4" s="135"/>
      <c r="BH4" s="136"/>
      <c r="BI4" s="134" t="s">
        <v>17</v>
      </c>
      <c r="BJ4" s="135"/>
      <c r="BK4" s="181"/>
    </row>
    <row r="5" spans="1:63" s="5" customFormat="1" ht="49.5" customHeight="1" thickBot="1">
      <c r="A5" s="4"/>
      <c r="B5" s="166"/>
      <c r="C5" s="163"/>
      <c r="D5" s="153"/>
      <c r="E5" s="153"/>
      <c r="F5" s="153"/>
      <c r="G5" s="137"/>
      <c r="H5" s="138"/>
      <c r="I5" s="138"/>
      <c r="J5" s="138"/>
      <c r="K5" s="137"/>
      <c r="L5" s="159"/>
      <c r="M5" s="137"/>
      <c r="N5" s="138"/>
      <c r="O5" s="138"/>
      <c r="P5" s="175" t="s">
        <v>8</v>
      </c>
      <c r="Q5" s="176"/>
      <c r="R5" s="177"/>
      <c r="S5" s="168" t="s">
        <v>9</v>
      </c>
      <c r="T5" s="168"/>
      <c r="U5" s="169"/>
      <c r="V5" s="171" t="s">
        <v>10</v>
      </c>
      <c r="W5" s="168"/>
      <c r="X5" s="169"/>
      <c r="Y5" s="137"/>
      <c r="Z5" s="138"/>
      <c r="AA5" s="139"/>
      <c r="AB5" s="137"/>
      <c r="AC5" s="138"/>
      <c r="AD5" s="139"/>
      <c r="AE5" s="137"/>
      <c r="AF5" s="138"/>
      <c r="AG5" s="139"/>
      <c r="AH5" s="137"/>
      <c r="AI5" s="138"/>
      <c r="AJ5" s="139"/>
      <c r="AK5" s="137"/>
      <c r="AL5" s="138"/>
      <c r="AM5" s="139"/>
      <c r="AN5" s="137"/>
      <c r="AO5" s="138"/>
      <c r="AP5" s="139"/>
      <c r="AQ5" s="137"/>
      <c r="AR5" s="138"/>
      <c r="AS5" s="139"/>
      <c r="AT5" s="137"/>
      <c r="AU5" s="138"/>
      <c r="AV5" s="139"/>
      <c r="AW5" s="137"/>
      <c r="AX5" s="138"/>
      <c r="AY5" s="139"/>
      <c r="AZ5" s="137"/>
      <c r="BA5" s="138"/>
      <c r="BB5" s="139"/>
      <c r="BC5" s="137"/>
      <c r="BD5" s="138"/>
      <c r="BE5" s="139"/>
      <c r="BF5" s="137"/>
      <c r="BG5" s="138"/>
      <c r="BH5" s="139"/>
      <c r="BI5" s="137"/>
      <c r="BJ5" s="138"/>
      <c r="BK5" s="182"/>
    </row>
    <row r="6" spans="1:63" s="74" customFormat="1" ht="65.25" customHeight="1" thickBot="1">
      <c r="A6" s="73"/>
      <c r="B6" s="167"/>
      <c r="C6" s="164"/>
      <c r="D6" s="154"/>
      <c r="E6" s="154"/>
      <c r="F6" s="154"/>
      <c r="G6" s="156"/>
      <c r="H6" s="157"/>
      <c r="I6" s="157"/>
      <c r="J6" s="157"/>
      <c r="K6" s="160" t="s">
        <v>44</v>
      </c>
      <c r="L6" s="160"/>
      <c r="M6" s="155" t="s">
        <v>49</v>
      </c>
      <c r="N6" s="155"/>
      <c r="O6" s="155"/>
      <c r="P6" s="173" t="s">
        <v>11</v>
      </c>
      <c r="Q6" s="155"/>
      <c r="R6" s="174"/>
      <c r="S6" s="155" t="s">
        <v>38</v>
      </c>
      <c r="T6" s="155"/>
      <c r="U6" s="170"/>
      <c r="V6" s="172" t="s">
        <v>39</v>
      </c>
      <c r="W6" s="155"/>
      <c r="X6" s="170"/>
      <c r="Y6" s="140" t="s">
        <v>19</v>
      </c>
      <c r="Z6" s="141"/>
      <c r="AA6" s="142"/>
      <c r="AB6" s="140" t="s">
        <v>56</v>
      </c>
      <c r="AC6" s="141"/>
      <c r="AD6" s="142"/>
      <c r="AE6" s="140" t="s">
        <v>57</v>
      </c>
      <c r="AF6" s="141"/>
      <c r="AG6" s="142"/>
      <c r="AH6" s="184" t="s">
        <v>78</v>
      </c>
      <c r="AI6" s="184"/>
      <c r="AJ6" s="184"/>
      <c r="AK6" s="180" t="s">
        <v>49</v>
      </c>
      <c r="AL6" s="180"/>
      <c r="AM6" s="180"/>
      <c r="AN6" s="140" t="s">
        <v>30</v>
      </c>
      <c r="AO6" s="141"/>
      <c r="AP6" s="142"/>
      <c r="AQ6" s="140" t="s">
        <v>47</v>
      </c>
      <c r="AR6" s="141"/>
      <c r="AS6" s="142"/>
      <c r="AT6" s="143" t="s">
        <v>40</v>
      </c>
      <c r="AU6" s="144"/>
      <c r="AV6" s="145"/>
      <c r="AW6" s="143" t="s">
        <v>41</v>
      </c>
      <c r="AX6" s="144"/>
      <c r="AY6" s="145"/>
      <c r="AZ6" s="140" t="s">
        <v>33</v>
      </c>
      <c r="BA6" s="141"/>
      <c r="BB6" s="142"/>
      <c r="BC6" s="140" t="s">
        <v>42</v>
      </c>
      <c r="BD6" s="141"/>
      <c r="BE6" s="142"/>
      <c r="BF6" s="140" t="s">
        <v>28</v>
      </c>
      <c r="BG6" s="141"/>
      <c r="BH6" s="142"/>
      <c r="BI6" s="140" t="s">
        <v>37</v>
      </c>
      <c r="BJ6" s="141"/>
      <c r="BK6" s="183"/>
    </row>
    <row r="7" spans="1:63" s="7" customFormat="1" ht="44.25" customHeight="1">
      <c r="A7" s="6"/>
      <c r="B7" s="146" t="s">
        <v>62</v>
      </c>
      <c r="C7" s="83"/>
      <c r="D7" s="84"/>
      <c r="E7" s="85"/>
      <c r="F7" s="150">
        <f>SUM(F9:F14)</f>
        <v>539</v>
      </c>
      <c r="G7" s="75" t="s">
        <v>27</v>
      </c>
      <c r="H7" s="82" t="s">
        <v>46</v>
      </c>
      <c r="I7" s="76" t="s">
        <v>21</v>
      </c>
      <c r="J7" s="77" t="s">
        <v>22</v>
      </c>
      <c r="K7" s="44" t="s">
        <v>23</v>
      </c>
      <c r="L7" s="81" t="s">
        <v>45</v>
      </c>
      <c r="M7" s="44" t="s">
        <v>23</v>
      </c>
      <c r="N7" s="45" t="s">
        <v>21</v>
      </c>
      <c r="O7" s="117" t="s">
        <v>22</v>
      </c>
      <c r="P7" s="125" t="s">
        <v>23</v>
      </c>
      <c r="Q7" s="45" t="s">
        <v>21</v>
      </c>
      <c r="R7" s="126" t="s">
        <v>22</v>
      </c>
      <c r="S7" s="121" t="s">
        <v>23</v>
      </c>
      <c r="T7" s="45" t="s">
        <v>21</v>
      </c>
      <c r="U7" s="45" t="s">
        <v>22</v>
      </c>
      <c r="V7" s="44" t="s">
        <v>23</v>
      </c>
      <c r="W7" s="45" t="s">
        <v>21</v>
      </c>
      <c r="X7" s="45" t="s">
        <v>22</v>
      </c>
      <c r="Y7" s="44" t="s">
        <v>23</v>
      </c>
      <c r="Z7" s="45" t="s">
        <v>21</v>
      </c>
      <c r="AA7" s="45" t="s">
        <v>22</v>
      </c>
      <c r="AB7" s="44" t="s">
        <v>23</v>
      </c>
      <c r="AC7" s="45" t="s">
        <v>21</v>
      </c>
      <c r="AD7" s="45" t="s">
        <v>22</v>
      </c>
      <c r="AE7" s="44" t="s">
        <v>23</v>
      </c>
      <c r="AF7" s="45" t="s">
        <v>21</v>
      </c>
      <c r="AG7" s="45" t="s">
        <v>22</v>
      </c>
      <c r="AH7" s="44" t="s">
        <v>23</v>
      </c>
      <c r="AI7" s="45" t="s">
        <v>21</v>
      </c>
      <c r="AJ7" s="45" t="s">
        <v>22</v>
      </c>
      <c r="AK7" s="44" t="s">
        <v>23</v>
      </c>
      <c r="AL7" s="45" t="s">
        <v>21</v>
      </c>
      <c r="AM7" s="45" t="s">
        <v>22</v>
      </c>
      <c r="AN7" s="44" t="s">
        <v>23</v>
      </c>
      <c r="AO7" s="45" t="s">
        <v>21</v>
      </c>
      <c r="AP7" s="45" t="s">
        <v>22</v>
      </c>
      <c r="AQ7" s="44" t="s">
        <v>23</v>
      </c>
      <c r="AR7" s="45" t="s">
        <v>21</v>
      </c>
      <c r="AS7" s="45" t="s">
        <v>22</v>
      </c>
      <c r="AT7" s="44" t="s">
        <v>23</v>
      </c>
      <c r="AU7" s="45" t="s">
        <v>21</v>
      </c>
      <c r="AV7" s="45" t="s">
        <v>22</v>
      </c>
      <c r="AW7" s="44" t="s">
        <v>23</v>
      </c>
      <c r="AX7" s="45" t="s">
        <v>21</v>
      </c>
      <c r="AY7" s="45" t="s">
        <v>22</v>
      </c>
      <c r="AZ7" s="44" t="s">
        <v>23</v>
      </c>
      <c r="BA7" s="45" t="s">
        <v>21</v>
      </c>
      <c r="BB7" s="45" t="s">
        <v>22</v>
      </c>
      <c r="BC7" s="44" t="s">
        <v>23</v>
      </c>
      <c r="BD7" s="45" t="s">
        <v>21</v>
      </c>
      <c r="BE7" s="45" t="s">
        <v>22</v>
      </c>
      <c r="BF7" s="44" t="s">
        <v>23</v>
      </c>
      <c r="BG7" s="45" t="s">
        <v>21</v>
      </c>
      <c r="BH7" s="45" t="s">
        <v>22</v>
      </c>
      <c r="BI7" s="44" t="s">
        <v>23</v>
      </c>
      <c r="BJ7" s="45" t="s">
        <v>21</v>
      </c>
      <c r="BK7" s="46" t="s">
        <v>22</v>
      </c>
    </row>
    <row r="8" spans="1:63" s="9" customFormat="1" ht="39.950000000000003" customHeight="1">
      <c r="A8" s="8"/>
      <c r="B8" s="147"/>
      <c r="C8" s="47"/>
      <c r="D8" s="49"/>
      <c r="E8" s="48"/>
      <c r="F8" s="151"/>
      <c r="G8" s="94">
        <f>SUM(G9:G14)</f>
        <v>412</v>
      </c>
      <c r="H8" s="95">
        <v>16</v>
      </c>
      <c r="I8" s="96">
        <f>SUM(I9:I14)</f>
        <v>99</v>
      </c>
      <c r="J8" s="97">
        <f>SUM(J9:J14)</f>
        <v>297</v>
      </c>
      <c r="K8" s="98">
        <f>SUM(K9:K14)</f>
        <v>16</v>
      </c>
      <c r="L8" s="98">
        <f t="shared" ref="L8" si="0">SUM(L9:L14)</f>
        <v>16</v>
      </c>
      <c r="M8" s="98">
        <f t="shared" ref="M8:AV8" si="1">SUM(M9:M14)</f>
        <v>216</v>
      </c>
      <c r="N8" s="98">
        <f t="shared" si="1"/>
        <v>54</v>
      </c>
      <c r="O8" s="118">
        <f t="shared" si="1"/>
        <v>162</v>
      </c>
      <c r="P8" s="127">
        <f t="shared" si="1"/>
        <v>40</v>
      </c>
      <c r="Q8" s="98">
        <f t="shared" si="1"/>
        <v>10</v>
      </c>
      <c r="R8" s="128">
        <f t="shared" si="1"/>
        <v>30</v>
      </c>
      <c r="S8" s="122">
        <f t="shared" si="1"/>
        <v>28</v>
      </c>
      <c r="T8" s="98">
        <f t="shared" si="1"/>
        <v>7</v>
      </c>
      <c r="U8" s="98">
        <f t="shared" si="1"/>
        <v>21</v>
      </c>
      <c r="V8" s="98">
        <f t="shared" si="1"/>
        <v>8</v>
      </c>
      <c r="W8" s="98">
        <f t="shared" si="1"/>
        <v>2</v>
      </c>
      <c r="X8" s="98">
        <f t="shared" si="1"/>
        <v>6</v>
      </c>
      <c r="Y8" s="98">
        <f t="shared" si="1"/>
        <v>4</v>
      </c>
      <c r="Z8" s="98">
        <f t="shared" si="1"/>
        <v>1</v>
      </c>
      <c r="AA8" s="98">
        <f t="shared" si="1"/>
        <v>3</v>
      </c>
      <c r="AB8" s="98">
        <f t="shared" ref="AB8:AG8" si="2">SUM(AB9:AB14)</f>
        <v>4</v>
      </c>
      <c r="AC8" s="98">
        <f t="shared" si="2"/>
        <v>1</v>
      </c>
      <c r="AD8" s="98">
        <f t="shared" si="2"/>
        <v>3</v>
      </c>
      <c r="AE8" s="98">
        <f t="shared" si="2"/>
        <v>8</v>
      </c>
      <c r="AF8" s="98">
        <f t="shared" si="2"/>
        <v>2</v>
      </c>
      <c r="AG8" s="98">
        <f t="shared" si="2"/>
        <v>6</v>
      </c>
      <c r="AH8" s="98">
        <f t="shared" si="1"/>
        <v>52</v>
      </c>
      <c r="AI8" s="98">
        <f t="shared" si="1"/>
        <v>13</v>
      </c>
      <c r="AJ8" s="98">
        <f t="shared" si="1"/>
        <v>39</v>
      </c>
      <c r="AK8" s="98">
        <f t="shared" si="1"/>
        <v>4</v>
      </c>
      <c r="AL8" s="98">
        <f t="shared" si="1"/>
        <v>1</v>
      </c>
      <c r="AM8" s="98">
        <f t="shared" si="1"/>
        <v>3</v>
      </c>
      <c r="AN8" s="98">
        <f t="shared" si="1"/>
        <v>4</v>
      </c>
      <c r="AO8" s="98">
        <f t="shared" si="1"/>
        <v>1</v>
      </c>
      <c r="AP8" s="98">
        <f t="shared" si="1"/>
        <v>3</v>
      </c>
      <c r="AQ8" s="98">
        <f t="shared" si="1"/>
        <v>4</v>
      </c>
      <c r="AR8" s="98">
        <f t="shared" si="1"/>
        <v>1</v>
      </c>
      <c r="AS8" s="98">
        <f t="shared" si="1"/>
        <v>3</v>
      </c>
      <c r="AT8" s="98">
        <f t="shared" si="1"/>
        <v>4</v>
      </c>
      <c r="AU8" s="98">
        <f t="shared" si="1"/>
        <v>1</v>
      </c>
      <c r="AV8" s="98">
        <f t="shared" si="1"/>
        <v>3</v>
      </c>
      <c r="AW8" s="98">
        <f t="shared" ref="AW8:BK8" si="3">SUM(AW9:AW14)</f>
        <v>4</v>
      </c>
      <c r="AX8" s="98">
        <f t="shared" si="3"/>
        <v>1</v>
      </c>
      <c r="AY8" s="98">
        <f t="shared" si="3"/>
        <v>3</v>
      </c>
      <c r="AZ8" s="98">
        <f t="shared" si="3"/>
        <v>4</v>
      </c>
      <c r="BA8" s="98">
        <f t="shared" si="3"/>
        <v>1</v>
      </c>
      <c r="BB8" s="98">
        <f t="shared" si="3"/>
        <v>3</v>
      </c>
      <c r="BC8" s="98">
        <f t="shared" si="3"/>
        <v>4</v>
      </c>
      <c r="BD8" s="98">
        <f t="shared" si="3"/>
        <v>1</v>
      </c>
      <c r="BE8" s="98">
        <f t="shared" si="3"/>
        <v>3</v>
      </c>
      <c r="BF8" s="98">
        <f t="shared" si="3"/>
        <v>4</v>
      </c>
      <c r="BG8" s="98">
        <f t="shared" si="3"/>
        <v>1</v>
      </c>
      <c r="BH8" s="98">
        <f t="shared" si="3"/>
        <v>3</v>
      </c>
      <c r="BI8" s="98">
        <f t="shared" si="3"/>
        <v>4</v>
      </c>
      <c r="BJ8" s="98">
        <f t="shared" si="3"/>
        <v>1</v>
      </c>
      <c r="BK8" s="99">
        <f t="shared" si="3"/>
        <v>3</v>
      </c>
    </row>
    <row r="9" spans="1:63" s="9" customFormat="1" ht="39.950000000000003" customHeight="1">
      <c r="A9" s="8"/>
      <c r="B9" s="147"/>
      <c r="C9" s="92" t="s">
        <v>63</v>
      </c>
      <c r="D9" s="79" t="s">
        <v>69</v>
      </c>
      <c r="E9" s="50" t="s">
        <v>75</v>
      </c>
      <c r="F9" s="114">
        <v>390</v>
      </c>
      <c r="G9" s="100">
        <f>I9+J9+H9</f>
        <v>334</v>
      </c>
      <c r="H9" s="95">
        <f>K9</f>
        <v>14</v>
      </c>
      <c r="I9" s="101">
        <f>N9+Q9+T9+W9+Z9+AC9+AF9+AI9+AL9+AO9+AR9+AU9+AX9+BA9+BD9+BG9+BJ9</f>
        <v>80</v>
      </c>
      <c r="J9" s="102">
        <f>O9+R9+U9+X9+AA9+AD9+AG9+AJ9+AM9+AP9+AS9+AV9+AY9+BB9+BE9+BH9+BK9</f>
        <v>240</v>
      </c>
      <c r="K9" s="103">
        <f>L9</f>
        <v>14</v>
      </c>
      <c r="L9" s="104">
        <v>14</v>
      </c>
      <c r="M9" s="103">
        <f>N9+O9</f>
        <v>160</v>
      </c>
      <c r="N9" s="104">
        <v>40</v>
      </c>
      <c r="O9" s="119">
        <f>N9*300%</f>
        <v>120</v>
      </c>
      <c r="P9" s="129">
        <f>Q9+R9</f>
        <v>28</v>
      </c>
      <c r="Q9" s="104">
        <v>7</v>
      </c>
      <c r="R9" s="130">
        <f>Q9*300%</f>
        <v>21</v>
      </c>
      <c r="S9" s="123">
        <f>T9+U9</f>
        <v>24</v>
      </c>
      <c r="T9" s="104">
        <v>6</v>
      </c>
      <c r="U9" s="104">
        <f>T9*300%</f>
        <v>18</v>
      </c>
      <c r="V9" s="104">
        <f>W9+X9</f>
        <v>8</v>
      </c>
      <c r="W9" s="104">
        <v>2</v>
      </c>
      <c r="X9" s="104">
        <f>W9*300%</f>
        <v>6</v>
      </c>
      <c r="Y9" s="104">
        <f>Z9+AA9</f>
        <v>4</v>
      </c>
      <c r="Z9" s="104">
        <v>1</v>
      </c>
      <c r="AA9" s="104">
        <f>Z9*300%</f>
        <v>3</v>
      </c>
      <c r="AB9" s="104">
        <f>AC9+AD9</f>
        <v>4</v>
      </c>
      <c r="AC9" s="104">
        <v>1</v>
      </c>
      <c r="AD9" s="104">
        <f>AC9*300%</f>
        <v>3</v>
      </c>
      <c r="AE9" s="104">
        <f>AF9+AG9</f>
        <v>8</v>
      </c>
      <c r="AF9" s="104">
        <v>2</v>
      </c>
      <c r="AG9" s="104">
        <f>AF9*300%</f>
        <v>6</v>
      </c>
      <c r="AH9" s="104">
        <f>AI9+AJ9</f>
        <v>48</v>
      </c>
      <c r="AI9" s="104">
        <v>12</v>
      </c>
      <c r="AJ9" s="104">
        <f>AI9*300%</f>
        <v>36</v>
      </c>
      <c r="AK9" s="104">
        <f>AL9+AM9</f>
        <v>4</v>
      </c>
      <c r="AL9" s="104">
        <v>1</v>
      </c>
      <c r="AM9" s="104">
        <f>AL9*300%</f>
        <v>3</v>
      </c>
      <c r="AN9" s="104">
        <f>AO9+AP9</f>
        <v>4</v>
      </c>
      <c r="AO9" s="104">
        <v>1</v>
      </c>
      <c r="AP9" s="104">
        <f>AO9*300%</f>
        <v>3</v>
      </c>
      <c r="AQ9" s="104">
        <f>AR9+AS9</f>
        <v>4</v>
      </c>
      <c r="AR9" s="104">
        <v>1</v>
      </c>
      <c r="AS9" s="104">
        <f>AR9*300%</f>
        <v>3</v>
      </c>
      <c r="AT9" s="104">
        <f>AU9+AV9</f>
        <v>4</v>
      </c>
      <c r="AU9" s="104">
        <v>1</v>
      </c>
      <c r="AV9" s="104">
        <f>AU9*300%</f>
        <v>3</v>
      </c>
      <c r="AW9" s="104">
        <f>AX9+AY9</f>
        <v>4</v>
      </c>
      <c r="AX9" s="104">
        <v>1</v>
      </c>
      <c r="AY9" s="104">
        <f>AX9*300%</f>
        <v>3</v>
      </c>
      <c r="AZ9" s="104">
        <f>BA9+BB9</f>
        <v>4</v>
      </c>
      <c r="BA9" s="104">
        <v>1</v>
      </c>
      <c r="BB9" s="104">
        <f>BA9*300%</f>
        <v>3</v>
      </c>
      <c r="BC9" s="104">
        <f>BD9+BE9</f>
        <v>4</v>
      </c>
      <c r="BD9" s="104">
        <v>1</v>
      </c>
      <c r="BE9" s="104">
        <f>BD9*300%</f>
        <v>3</v>
      </c>
      <c r="BF9" s="104">
        <f>BG9+BH9</f>
        <v>4</v>
      </c>
      <c r="BG9" s="104">
        <v>1</v>
      </c>
      <c r="BH9" s="104">
        <f>BG9*300%</f>
        <v>3</v>
      </c>
      <c r="BI9" s="104">
        <f>BJ9+BK9</f>
        <v>4</v>
      </c>
      <c r="BJ9" s="104">
        <v>1</v>
      </c>
      <c r="BK9" s="105">
        <f>BJ9*300%</f>
        <v>3</v>
      </c>
    </row>
    <row r="10" spans="1:63" s="9" customFormat="1" ht="39.950000000000003" customHeight="1">
      <c r="A10" s="8"/>
      <c r="B10" s="148"/>
      <c r="C10" s="92" t="s">
        <v>64</v>
      </c>
      <c r="D10" s="87" t="s">
        <v>70</v>
      </c>
      <c r="E10" s="88" t="s">
        <v>74</v>
      </c>
      <c r="F10" s="115">
        <v>43</v>
      </c>
      <c r="G10" s="100">
        <f t="shared" ref="G10:G14" si="4">I10+J10+H10</f>
        <v>30</v>
      </c>
      <c r="H10" s="95">
        <f>K10</f>
        <v>2</v>
      </c>
      <c r="I10" s="101">
        <f t="shared" ref="I10:I12" si="5">N10+Q10+T10+W10+Z10+AC10+AF10+AI10+AL10+AO10+AR10+AU10+AX10+BA10+BD10+BG10+BJ10</f>
        <v>7</v>
      </c>
      <c r="J10" s="102">
        <f t="shared" ref="J10:J12" si="6">O10+R10+U10+X10+AA10+AD10+AG10+AJ10+AM10+AP10+AS10+AV10+AY10+BB10+BE10+BH10+BK10</f>
        <v>21</v>
      </c>
      <c r="K10" s="103">
        <f>L10</f>
        <v>2</v>
      </c>
      <c r="L10" s="104">
        <v>2</v>
      </c>
      <c r="M10" s="103">
        <f t="shared" ref="M10:M13" si="7">N10+O10</f>
        <v>16</v>
      </c>
      <c r="N10" s="106">
        <v>4</v>
      </c>
      <c r="O10" s="119">
        <f t="shared" ref="O10:O14" si="8">N10*300%</f>
        <v>12</v>
      </c>
      <c r="P10" s="129">
        <f t="shared" ref="P10:P13" si="9">Q10+R10</f>
        <v>4</v>
      </c>
      <c r="Q10" s="106">
        <v>1</v>
      </c>
      <c r="R10" s="130">
        <f t="shared" ref="R10:R14" si="10">Q10*300%</f>
        <v>3</v>
      </c>
      <c r="S10" s="123">
        <f t="shared" ref="S10:S14" si="11">T10+U10</f>
        <v>4</v>
      </c>
      <c r="T10" s="106">
        <v>1</v>
      </c>
      <c r="U10" s="104">
        <f t="shared" ref="U10:U14" si="12">T10*300%</f>
        <v>3</v>
      </c>
      <c r="V10" s="104">
        <f t="shared" ref="V10:V12" si="13">W10+X10</f>
        <v>0</v>
      </c>
      <c r="W10" s="106">
        <v>0</v>
      </c>
      <c r="X10" s="104">
        <f t="shared" ref="X10:X13" si="14">W10*300%</f>
        <v>0</v>
      </c>
      <c r="Y10" s="104">
        <f t="shared" ref="Y10:Y12" si="15">Z10+AA10</f>
        <v>0</v>
      </c>
      <c r="Z10" s="106">
        <v>0</v>
      </c>
      <c r="AA10" s="104">
        <f t="shared" ref="AA10:AA13" si="16">Z10*300%</f>
        <v>0</v>
      </c>
      <c r="AB10" s="104">
        <f t="shared" ref="AB10:AB12" si="17">AC10+AD10</f>
        <v>0</v>
      </c>
      <c r="AC10" s="106">
        <v>0</v>
      </c>
      <c r="AD10" s="104">
        <f t="shared" ref="AD10:AD13" si="18">AC10*300%</f>
        <v>0</v>
      </c>
      <c r="AE10" s="104">
        <f t="shared" ref="AE10:AE12" si="19">AF10+AG10</f>
        <v>0</v>
      </c>
      <c r="AF10" s="106">
        <v>0</v>
      </c>
      <c r="AG10" s="104">
        <f t="shared" ref="AG10:AG13" si="20">AF10*300%</f>
        <v>0</v>
      </c>
      <c r="AH10" s="104">
        <f t="shared" ref="AH10:AH12" si="21">AI10+AJ10</f>
        <v>4</v>
      </c>
      <c r="AI10" s="106">
        <v>1</v>
      </c>
      <c r="AJ10" s="104">
        <f>AI10*300%</f>
        <v>3</v>
      </c>
      <c r="AK10" s="104">
        <f>AL10+AM10</f>
        <v>0</v>
      </c>
      <c r="AL10" s="106">
        <v>0</v>
      </c>
      <c r="AM10" s="104">
        <f>AL10*300%</f>
        <v>0</v>
      </c>
      <c r="AN10" s="104">
        <f>AO10+AP10</f>
        <v>0</v>
      </c>
      <c r="AO10" s="106">
        <v>0</v>
      </c>
      <c r="AP10" s="104">
        <f>AO10*300%</f>
        <v>0</v>
      </c>
      <c r="AQ10" s="104">
        <f>AR10+AS10</f>
        <v>0</v>
      </c>
      <c r="AR10" s="106">
        <v>0</v>
      </c>
      <c r="AS10" s="104">
        <f>AR10*300%</f>
        <v>0</v>
      </c>
      <c r="AT10" s="104">
        <f>AU10+AV10</f>
        <v>0</v>
      </c>
      <c r="AU10" s="106">
        <v>0</v>
      </c>
      <c r="AV10" s="104">
        <f>AU10*300%</f>
        <v>0</v>
      </c>
      <c r="AW10" s="104">
        <f>AX10+AY10</f>
        <v>0</v>
      </c>
      <c r="AX10" s="106">
        <v>0</v>
      </c>
      <c r="AY10" s="104">
        <f>AX10*300%</f>
        <v>0</v>
      </c>
      <c r="AZ10" s="104">
        <f>BA10+BB10</f>
        <v>0</v>
      </c>
      <c r="BA10" s="106">
        <v>0</v>
      </c>
      <c r="BB10" s="104">
        <f>BA10*300%</f>
        <v>0</v>
      </c>
      <c r="BC10" s="104">
        <f>BD10+BE10</f>
        <v>0</v>
      </c>
      <c r="BD10" s="106">
        <v>0</v>
      </c>
      <c r="BE10" s="104">
        <f>BD10*300%</f>
        <v>0</v>
      </c>
      <c r="BF10" s="104">
        <f>BG10+BH10</f>
        <v>0</v>
      </c>
      <c r="BG10" s="106">
        <v>0</v>
      </c>
      <c r="BH10" s="104">
        <f>BG10*300%</f>
        <v>0</v>
      </c>
      <c r="BI10" s="104">
        <f>BJ10+BK10</f>
        <v>0</v>
      </c>
      <c r="BJ10" s="106">
        <v>0</v>
      </c>
      <c r="BK10" s="105">
        <f t="shared" ref="BK10:BK13" si="22">BJ10*300%</f>
        <v>0</v>
      </c>
    </row>
    <row r="11" spans="1:63" s="9" customFormat="1" ht="39.950000000000003" customHeight="1">
      <c r="A11" s="8"/>
      <c r="B11" s="148"/>
      <c r="C11" s="92" t="s">
        <v>65</v>
      </c>
      <c r="D11" s="87" t="s">
        <v>71</v>
      </c>
      <c r="E11" s="88" t="s">
        <v>74</v>
      </c>
      <c r="F11" s="115">
        <v>73</v>
      </c>
      <c r="G11" s="100">
        <f t="shared" si="4"/>
        <v>28</v>
      </c>
      <c r="H11" s="95"/>
      <c r="I11" s="101">
        <f t="shared" si="5"/>
        <v>7</v>
      </c>
      <c r="J11" s="102">
        <f t="shared" si="6"/>
        <v>21</v>
      </c>
      <c r="K11" s="103">
        <f t="shared" ref="K11:K12" si="23">L11</f>
        <v>0</v>
      </c>
      <c r="L11" s="104">
        <v>0</v>
      </c>
      <c r="M11" s="103">
        <f t="shared" si="7"/>
        <v>28</v>
      </c>
      <c r="N11" s="106">
        <v>7</v>
      </c>
      <c r="O11" s="119">
        <f t="shared" si="8"/>
        <v>21</v>
      </c>
      <c r="P11" s="129">
        <f t="shared" si="9"/>
        <v>0</v>
      </c>
      <c r="Q11" s="106">
        <v>0</v>
      </c>
      <c r="R11" s="130">
        <f t="shared" si="10"/>
        <v>0</v>
      </c>
      <c r="S11" s="123">
        <f t="shared" si="11"/>
        <v>0</v>
      </c>
      <c r="T11" s="106">
        <v>0</v>
      </c>
      <c r="U11" s="104">
        <f t="shared" si="12"/>
        <v>0</v>
      </c>
      <c r="V11" s="104">
        <f t="shared" si="13"/>
        <v>0</v>
      </c>
      <c r="W11" s="106">
        <v>0</v>
      </c>
      <c r="X11" s="104">
        <f t="shared" si="14"/>
        <v>0</v>
      </c>
      <c r="Y11" s="104">
        <f t="shared" si="15"/>
        <v>0</v>
      </c>
      <c r="Z11" s="106">
        <v>0</v>
      </c>
      <c r="AA11" s="104">
        <f t="shared" si="16"/>
        <v>0</v>
      </c>
      <c r="AB11" s="104">
        <f t="shared" si="17"/>
        <v>0</v>
      </c>
      <c r="AC11" s="106">
        <v>0</v>
      </c>
      <c r="AD11" s="104">
        <f t="shared" si="18"/>
        <v>0</v>
      </c>
      <c r="AE11" s="104">
        <f t="shared" si="19"/>
        <v>0</v>
      </c>
      <c r="AF11" s="106">
        <v>0</v>
      </c>
      <c r="AG11" s="104">
        <f t="shared" si="20"/>
        <v>0</v>
      </c>
      <c r="AH11" s="104">
        <f t="shared" si="21"/>
        <v>0</v>
      </c>
      <c r="AI11" s="106">
        <v>0</v>
      </c>
      <c r="AJ11" s="104">
        <f t="shared" ref="AJ11:AJ12" si="24">AI11*300%</f>
        <v>0</v>
      </c>
      <c r="AK11" s="104">
        <f t="shared" ref="AK11:AK12" si="25">AL11+AM11</f>
        <v>0</v>
      </c>
      <c r="AL11" s="106">
        <v>0</v>
      </c>
      <c r="AM11" s="104">
        <f t="shared" ref="AM11:AM12" si="26">AL11*300%</f>
        <v>0</v>
      </c>
      <c r="AN11" s="104">
        <f t="shared" ref="AN11:AN12" si="27">AO11+AP11</f>
        <v>0</v>
      </c>
      <c r="AO11" s="106">
        <v>0</v>
      </c>
      <c r="AP11" s="104">
        <f t="shared" ref="AP11:AP12" si="28">AO11*300%</f>
        <v>0</v>
      </c>
      <c r="AQ11" s="104">
        <f t="shared" ref="AQ11:AQ12" si="29">AR11+AS11</f>
        <v>0</v>
      </c>
      <c r="AR11" s="106">
        <v>0</v>
      </c>
      <c r="AS11" s="104">
        <f t="shared" ref="AS11:AS12" si="30">AR11*300%</f>
        <v>0</v>
      </c>
      <c r="AT11" s="104">
        <f t="shared" ref="AT11:AT12" si="31">AU11+AV11</f>
        <v>0</v>
      </c>
      <c r="AU11" s="106">
        <v>0</v>
      </c>
      <c r="AV11" s="104">
        <f t="shared" ref="AV11:AV12" si="32">AU11*300%</f>
        <v>0</v>
      </c>
      <c r="AW11" s="104">
        <f t="shared" ref="AW11:AW12" si="33">AX11+AY11</f>
        <v>0</v>
      </c>
      <c r="AX11" s="106">
        <v>0</v>
      </c>
      <c r="AY11" s="104">
        <f t="shared" ref="AY11:AY12" si="34">AX11*300%</f>
        <v>0</v>
      </c>
      <c r="AZ11" s="104">
        <f t="shared" ref="AZ11:AZ12" si="35">BA11+BB11</f>
        <v>0</v>
      </c>
      <c r="BA11" s="106">
        <v>0</v>
      </c>
      <c r="BB11" s="104">
        <f t="shared" ref="BB11:BB12" si="36">BA11*300%</f>
        <v>0</v>
      </c>
      <c r="BC11" s="104">
        <f t="shared" ref="BC11:BC12" si="37">BD11+BE11</f>
        <v>0</v>
      </c>
      <c r="BD11" s="106">
        <v>0</v>
      </c>
      <c r="BE11" s="104">
        <f t="shared" ref="BE11:BE12" si="38">BD11*300%</f>
        <v>0</v>
      </c>
      <c r="BF11" s="104">
        <f t="shared" ref="BF11:BF12" si="39">BG11+BH11</f>
        <v>0</v>
      </c>
      <c r="BG11" s="106">
        <v>0</v>
      </c>
      <c r="BH11" s="104">
        <f t="shared" ref="BH11:BH12" si="40">BG11*300%</f>
        <v>0</v>
      </c>
      <c r="BI11" s="104">
        <f t="shared" ref="BI11:BI12" si="41">BJ11+BK11</f>
        <v>0</v>
      </c>
      <c r="BJ11" s="106">
        <v>0</v>
      </c>
      <c r="BK11" s="105">
        <f t="shared" si="22"/>
        <v>0</v>
      </c>
    </row>
    <row r="12" spans="1:63" s="9" customFormat="1" ht="39.950000000000003" customHeight="1">
      <c r="A12" s="8"/>
      <c r="B12" s="148"/>
      <c r="C12" s="92" t="s">
        <v>66</v>
      </c>
      <c r="D12" s="87" t="s">
        <v>72</v>
      </c>
      <c r="E12" s="88" t="s">
        <v>74</v>
      </c>
      <c r="F12" s="115">
        <v>18</v>
      </c>
      <c r="G12" s="100">
        <f t="shared" si="4"/>
        <v>12</v>
      </c>
      <c r="H12" s="95"/>
      <c r="I12" s="101">
        <f t="shared" si="5"/>
        <v>3</v>
      </c>
      <c r="J12" s="102">
        <f t="shared" si="6"/>
        <v>9</v>
      </c>
      <c r="K12" s="103">
        <f t="shared" si="23"/>
        <v>0</v>
      </c>
      <c r="L12" s="104">
        <v>0</v>
      </c>
      <c r="M12" s="103">
        <f t="shared" si="7"/>
        <v>8</v>
      </c>
      <c r="N12" s="106">
        <v>2</v>
      </c>
      <c r="O12" s="119">
        <f t="shared" si="8"/>
        <v>6</v>
      </c>
      <c r="P12" s="129">
        <f t="shared" si="9"/>
        <v>4</v>
      </c>
      <c r="Q12" s="106">
        <v>1</v>
      </c>
      <c r="R12" s="130">
        <f t="shared" si="10"/>
        <v>3</v>
      </c>
      <c r="S12" s="123">
        <f t="shared" si="11"/>
        <v>0</v>
      </c>
      <c r="T12" s="106">
        <v>0</v>
      </c>
      <c r="U12" s="104">
        <f t="shared" si="12"/>
        <v>0</v>
      </c>
      <c r="V12" s="104">
        <f t="shared" si="13"/>
        <v>0</v>
      </c>
      <c r="W12" s="106">
        <v>0</v>
      </c>
      <c r="X12" s="104">
        <f t="shared" si="14"/>
        <v>0</v>
      </c>
      <c r="Y12" s="104">
        <f t="shared" si="15"/>
        <v>0</v>
      </c>
      <c r="Z12" s="106">
        <v>0</v>
      </c>
      <c r="AA12" s="104">
        <f t="shared" si="16"/>
        <v>0</v>
      </c>
      <c r="AB12" s="104">
        <f t="shared" si="17"/>
        <v>0</v>
      </c>
      <c r="AC12" s="106">
        <v>0</v>
      </c>
      <c r="AD12" s="104">
        <f t="shared" si="18"/>
        <v>0</v>
      </c>
      <c r="AE12" s="104">
        <f t="shared" si="19"/>
        <v>0</v>
      </c>
      <c r="AF12" s="106">
        <v>0</v>
      </c>
      <c r="AG12" s="104">
        <f t="shared" si="20"/>
        <v>0</v>
      </c>
      <c r="AH12" s="104">
        <f t="shared" si="21"/>
        <v>0</v>
      </c>
      <c r="AI12" s="106">
        <v>0</v>
      </c>
      <c r="AJ12" s="104">
        <f t="shared" si="24"/>
        <v>0</v>
      </c>
      <c r="AK12" s="104">
        <f t="shared" si="25"/>
        <v>0</v>
      </c>
      <c r="AL12" s="106">
        <v>0</v>
      </c>
      <c r="AM12" s="104">
        <f t="shared" si="26"/>
        <v>0</v>
      </c>
      <c r="AN12" s="104">
        <f t="shared" si="27"/>
        <v>0</v>
      </c>
      <c r="AO12" s="106">
        <v>0</v>
      </c>
      <c r="AP12" s="104">
        <f t="shared" si="28"/>
        <v>0</v>
      </c>
      <c r="AQ12" s="104">
        <f t="shared" si="29"/>
        <v>0</v>
      </c>
      <c r="AR12" s="106">
        <v>0</v>
      </c>
      <c r="AS12" s="104">
        <f t="shared" si="30"/>
        <v>0</v>
      </c>
      <c r="AT12" s="104">
        <f t="shared" si="31"/>
        <v>0</v>
      </c>
      <c r="AU12" s="106">
        <v>0</v>
      </c>
      <c r="AV12" s="104">
        <f t="shared" si="32"/>
        <v>0</v>
      </c>
      <c r="AW12" s="104">
        <f t="shared" si="33"/>
        <v>0</v>
      </c>
      <c r="AX12" s="106">
        <v>0</v>
      </c>
      <c r="AY12" s="104">
        <f t="shared" si="34"/>
        <v>0</v>
      </c>
      <c r="AZ12" s="104">
        <f t="shared" si="35"/>
        <v>0</v>
      </c>
      <c r="BA12" s="106">
        <v>0</v>
      </c>
      <c r="BB12" s="104">
        <f t="shared" si="36"/>
        <v>0</v>
      </c>
      <c r="BC12" s="104">
        <f t="shared" si="37"/>
        <v>0</v>
      </c>
      <c r="BD12" s="106">
        <v>0</v>
      </c>
      <c r="BE12" s="104">
        <f t="shared" si="38"/>
        <v>0</v>
      </c>
      <c r="BF12" s="104">
        <f t="shared" si="39"/>
        <v>0</v>
      </c>
      <c r="BG12" s="106">
        <v>0</v>
      </c>
      <c r="BH12" s="104">
        <f t="shared" si="40"/>
        <v>0</v>
      </c>
      <c r="BI12" s="104">
        <f t="shared" si="41"/>
        <v>0</v>
      </c>
      <c r="BJ12" s="106">
        <v>0</v>
      </c>
      <c r="BK12" s="105">
        <f t="shared" si="22"/>
        <v>0</v>
      </c>
    </row>
    <row r="13" spans="1:63" s="9" customFormat="1" ht="39.950000000000003" customHeight="1">
      <c r="A13" s="8"/>
      <c r="B13" s="148"/>
      <c r="C13" s="92" t="s">
        <v>67</v>
      </c>
      <c r="D13" s="87" t="s">
        <v>73</v>
      </c>
      <c r="E13" s="88" t="s">
        <v>74</v>
      </c>
      <c r="F13" s="115">
        <v>11</v>
      </c>
      <c r="G13" s="100">
        <f t="shared" si="4"/>
        <v>8</v>
      </c>
      <c r="H13" s="95"/>
      <c r="I13" s="101">
        <f>N13+Q13+T13+W13+Z13+AC13+AF13+AI13+AL13+AO13+AR13+AU13+AX13+BA13+BD13+BG13+BJ13</f>
        <v>2</v>
      </c>
      <c r="J13" s="102">
        <f t="shared" ref="J13:J14" si="42">O13+R13+U13+X13+AA13+AD13+AG13+AJ13+AM13+AP13+AS13+AV13+AY13+BB13+BE13+BH13+BK13</f>
        <v>6</v>
      </c>
      <c r="K13" s="103">
        <f>L13</f>
        <v>0</v>
      </c>
      <c r="L13" s="104">
        <v>0</v>
      </c>
      <c r="M13" s="103">
        <f t="shared" si="7"/>
        <v>4</v>
      </c>
      <c r="N13" s="106">
        <v>1</v>
      </c>
      <c r="O13" s="119">
        <f t="shared" si="8"/>
        <v>3</v>
      </c>
      <c r="P13" s="129">
        <f t="shared" si="9"/>
        <v>4</v>
      </c>
      <c r="Q13" s="106">
        <v>1</v>
      </c>
      <c r="R13" s="130">
        <f t="shared" si="10"/>
        <v>3</v>
      </c>
      <c r="S13" s="123">
        <f t="shared" si="11"/>
        <v>0</v>
      </c>
      <c r="T13" s="106">
        <v>0</v>
      </c>
      <c r="U13" s="104">
        <f t="shared" si="12"/>
        <v>0</v>
      </c>
      <c r="V13" s="104">
        <f>W13+X13</f>
        <v>0</v>
      </c>
      <c r="W13" s="106">
        <v>0</v>
      </c>
      <c r="X13" s="104">
        <f t="shared" si="14"/>
        <v>0</v>
      </c>
      <c r="Y13" s="104">
        <f>Z13+AA13</f>
        <v>0</v>
      </c>
      <c r="Z13" s="106">
        <v>0</v>
      </c>
      <c r="AA13" s="104">
        <f t="shared" si="16"/>
        <v>0</v>
      </c>
      <c r="AB13" s="104">
        <f>AC13+AD13</f>
        <v>0</v>
      </c>
      <c r="AC13" s="106">
        <v>0</v>
      </c>
      <c r="AD13" s="104">
        <f t="shared" si="18"/>
        <v>0</v>
      </c>
      <c r="AE13" s="104">
        <f>AF13+AG13</f>
        <v>0</v>
      </c>
      <c r="AF13" s="106">
        <v>0</v>
      </c>
      <c r="AG13" s="104">
        <f t="shared" si="20"/>
        <v>0</v>
      </c>
      <c r="AH13" s="104">
        <f>AI13+AJ13</f>
        <v>0</v>
      </c>
      <c r="AI13" s="106">
        <v>0</v>
      </c>
      <c r="AJ13" s="104">
        <f>AI13*300%</f>
        <v>0</v>
      </c>
      <c r="AK13" s="104">
        <f>AL13+AM13</f>
        <v>0</v>
      </c>
      <c r="AL13" s="106">
        <v>0</v>
      </c>
      <c r="AM13" s="104">
        <f>AL13*300%</f>
        <v>0</v>
      </c>
      <c r="AN13" s="104">
        <f>AO13+AP13</f>
        <v>0</v>
      </c>
      <c r="AO13" s="106">
        <v>0</v>
      </c>
      <c r="AP13" s="104">
        <f>AO13*300%</f>
        <v>0</v>
      </c>
      <c r="AQ13" s="104">
        <f>AR13+AS13</f>
        <v>0</v>
      </c>
      <c r="AR13" s="106">
        <v>0</v>
      </c>
      <c r="AS13" s="104">
        <f>AR13*300%</f>
        <v>0</v>
      </c>
      <c r="AT13" s="104">
        <f>AU13+AV13</f>
        <v>0</v>
      </c>
      <c r="AU13" s="106">
        <v>0</v>
      </c>
      <c r="AV13" s="104">
        <f>AU13*300%</f>
        <v>0</v>
      </c>
      <c r="AW13" s="104">
        <f>AX13+AY13</f>
        <v>0</v>
      </c>
      <c r="AX13" s="106">
        <v>0</v>
      </c>
      <c r="AY13" s="104">
        <f>AX13*300%</f>
        <v>0</v>
      </c>
      <c r="AZ13" s="104">
        <f>BA13+BB13</f>
        <v>0</v>
      </c>
      <c r="BA13" s="106">
        <v>0</v>
      </c>
      <c r="BB13" s="104">
        <f>BA13*300%</f>
        <v>0</v>
      </c>
      <c r="BC13" s="104">
        <f>BD13+BE13</f>
        <v>0</v>
      </c>
      <c r="BD13" s="106">
        <v>0</v>
      </c>
      <c r="BE13" s="104">
        <f>BD13*300%</f>
        <v>0</v>
      </c>
      <c r="BF13" s="104">
        <f>BG13+BH13</f>
        <v>0</v>
      </c>
      <c r="BG13" s="106">
        <v>0</v>
      </c>
      <c r="BH13" s="104">
        <f>BG13*300%</f>
        <v>0</v>
      </c>
      <c r="BI13" s="104">
        <f>BJ13+BK13</f>
        <v>0</v>
      </c>
      <c r="BJ13" s="106">
        <v>0</v>
      </c>
      <c r="BK13" s="105">
        <f t="shared" si="22"/>
        <v>0</v>
      </c>
    </row>
    <row r="14" spans="1:63" s="9" customFormat="1" ht="39.950000000000003" customHeight="1" thickBot="1">
      <c r="A14" s="8"/>
      <c r="B14" s="149"/>
      <c r="C14" s="93" t="s">
        <v>68</v>
      </c>
      <c r="D14" s="80" t="s">
        <v>48</v>
      </c>
      <c r="E14" s="51" t="s">
        <v>74</v>
      </c>
      <c r="F14" s="116">
        <v>4</v>
      </c>
      <c r="G14" s="107">
        <f t="shared" si="4"/>
        <v>0</v>
      </c>
      <c r="H14" s="113"/>
      <c r="I14" s="108">
        <f>N14+Q14+T14+W14+Z14+AC14+AF14+AI14+AL14+AO14+AR14+AU14+AX14+BA14+BD14+BG14+BJ14</f>
        <v>0</v>
      </c>
      <c r="J14" s="109">
        <f t="shared" si="42"/>
        <v>0</v>
      </c>
      <c r="K14" s="110">
        <f>L14</f>
        <v>0</v>
      </c>
      <c r="L14" s="111">
        <v>0</v>
      </c>
      <c r="M14" s="110">
        <f t="shared" ref="M14" si="43">N14+O14</f>
        <v>0</v>
      </c>
      <c r="N14" s="111">
        <v>0</v>
      </c>
      <c r="O14" s="120">
        <f t="shared" si="8"/>
        <v>0</v>
      </c>
      <c r="P14" s="131">
        <f t="shared" ref="P14" si="44">Q14+R14</f>
        <v>0</v>
      </c>
      <c r="Q14" s="132">
        <v>0</v>
      </c>
      <c r="R14" s="133">
        <f t="shared" si="10"/>
        <v>0</v>
      </c>
      <c r="S14" s="124">
        <f t="shared" si="11"/>
        <v>0</v>
      </c>
      <c r="T14" s="111">
        <v>0</v>
      </c>
      <c r="U14" s="111">
        <f t="shared" si="12"/>
        <v>0</v>
      </c>
      <c r="V14" s="111">
        <f t="shared" ref="V14" si="45">W14+X14</f>
        <v>0</v>
      </c>
      <c r="W14" s="111">
        <v>0</v>
      </c>
      <c r="X14" s="111">
        <f>W14*300%</f>
        <v>0</v>
      </c>
      <c r="Y14" s="111">
        <f t="shared" ref="Y14" si="46">Z14+AA14</f>
        <v>0</v>
      </c>
      <c r="Z14" s="111">
        <v>0</v>
      </c>
      <c r="AA14" s="111">
        <f t="shared" ref="AA14" si="47">Z14*300%</f>
        <v>0</v>
      </c>
      <c r="AB14" s="111">
        <f t="shared" ref="AB14" si="48">AC14+AD14</f>
        <v>0</v>
      </c>
      <c r="AC14" s="111">
        <v>0</v>
      </c>
      <c r="AD14" s="111">
        <f>AC14*3005</f>
        <v>0</v>
      </c>
      <c r="AE14" s="111">
        <f t="shared" ref="AE14" si="49">AF14+AG14</f>
        <v>0</v>
      </c>
      <c r="AF14" s="111">
        <v>0</v>
      </c>
      <c r="AG14" s="111">
        <f>AF14*300%</f>
        <v>0</v>
      </c>
      <c r="AH14" s="111">
        <f t="shared" ref="AH14" si="50">AI14+AJ14</f>
        <v>0</v>
      </c>
      <c r="AI14" s="111">
        <v>0</v>
      </c>
      <c r="AJ14" s="111">
        <f t="shared" ref="AJ14" si="51">AI14*300%</f>
        <v>0</v>
      </c>
      <c r="AK14" s="111">
        <f t="shared" ref="AK14" si="52">AL14+AM14</f>
        <v>0</v>
      </c>
      <c r="AL14" s="111">
        <v>0</v>
      </c>
      <c r="AM14" s="111">
        <f t="shared" ref="AM14" si="53">AL14*300%</f>
        <v>0</v>
      </c>
      <c r="AN14" s="111">
        <f t="shared" ref="AN14" si="54">AO14+AP14</f>
        <v>0</v>
      </c>
      <c r="AO14" s="111">
        <v>0</v>
      </c>
      <c r="AP14" s="111">
        <f t="shared" ref="AP14" si="55">AO14*300%</f>
        <v>0</v>
      </c>
      <c r="AQ14" s="111">
        <f t="shared" ref="AQ14" si="56">AR14+AS14</f>
        <v>0</v>
      </c>
      <c r="AR14" s="111">
        <v>0</v>
      </c>
      <c r="AS14" s="111">
        <f t="shared" ref="AS14" si="57">AR14*300%</f>
        <v>0</v>
      </c>
      <c r="AT14" s="111">
        <f t="shared" ref="AT14" si="58">AU14+AV14</f>
        <v>0</v>
      </c>
      <c r="AU14" s="111">
        <v>0</v>
      </c>
      <c r="AV14" s="111">
        <f t="shared" ref="AV14" si="59">AU14*300%</f>
        <v>0</v>
      </c>
      <c r="AW14" s="111">
        <f t="shared" ref="AW14" si="60">AX14+AY14</f>
        <v>0</v>
      </c>
      <c r="AX14" s="111">
        <v>0</v>
      </c>
      <c r="AY14" s="111">
        <f t="shared" ref="AY14" si="61">AX14*300%</f>
        <v>0</v>
      </c>
      <c r="AZ14" s="111">
        <f t="shared" ref="AZ14" si="62">BA14+BB14</f>
        <v>0</v>
      </c>
      <c r="BA14" s="111">
        <v>0</v>
      </c>
      <c r="BB14" s="111">
        <f t="shared" ref="BB14" si="63">BA14*300%</f>
        <v>0</v>
      </c>
      <c r="BC14" s="111">
        <f t="shared" ref="BC14" si="64">BD14+BE14</f>
        <v>0</v>
      </c>
      <c r="BD14" s="111">
        <v>0</v>
      </c>
      <c r="BE14" s="111">
        <f t="shared" ref="BE14" si="65">BD14*300%</f>
        <v>0</v>
      </c>
      <c r="BF14" s="111">
        <f t="shared" ref="BF14" si="66">BG14+BH14</f>
        <v>0</v>
      </c>
      <c r="BG14" s="111">
        <v>0</v>
      </c>
      <c r="BH14" s="111">
        <f t="shared" ref="BH14" si="67">BG14*300%</f>
        <v>0</v>
      </c>
      <c r="BI14" s="111">
        <f t="shared" ref="BI14" si="68">BJ14+BK14</f>
        <v>0</v>
      </c>
      <c r="BJ14" s="111">
        <v>0</v>
      </c>
      <c r="BK14" s="112">
        <f t="shared" ref="BK14" si="69">BJ14*300%</f>
        <v>0</v>
      </c>
    </row>
    <row r="15" spans="1:63" s="16" customFormat="1" ht="16.5" customHeight="1">
      <c r="A15" s="10"/>
      <c r="B15" s="11"/>
      <c r="C15" s="11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3"/>
      <c r="Q15" s="13"/>
      <c r="R15" s="13"/>
      <c r="S15" s="14"/>
      <c r="T15" s="14"/>
      <c r="U15" s="14"/>
      <c r="V15" s="15"/>
      <c r="W15" s="15"/>
      <c r="X15" s="15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</row>
    <row r="16" spans="1:63" ht="20.25">
      <c r="B16" s="29" t="s">
        <v>29</v>
      </c>
      <c r="C16"/>
    </row>
    <row r="17" spans="2:3" ht="20.25">
      <c r="B17" s="29" t="s">
        <v>76</v>
      </c>
    </row>
    <row r="18" spans="2:3" ht="20.25">
      <c r="B18" s="72"/>
      <c r="C18"/>
    </row>
  </sheetData>
  <mergeCells count="46">
    <mergeCell ref="AN6:AP6"/>
    <mergeCell ref="Y6:AA6"/>
    <mergeCell ref="AH4:AJ5"/>
    <mergeCell ref="AK4:AM5"/>
    <mergeCell ref="AH6:AJ6"/>
    <mergeCell ref="Y4:AA5"/>
    <mergeCell ref="AB4:AD5"/>
    <mergeCell ref="AB6:AD6"/>
    <mergeCell ref="AE6:AG6"/>
    <mergeCell ref="AE4:AG5"/>
    <mergeCell ref="B2:BK2"/>
    <mergeCell ref="C4:C6"/>
    <mergeCell ref="B4:B6"/>
    <mergeCell ref="D4:D6"/>
    <mergeCell ref="S5:U5"/>
    <mergeCell ref="S6:U6"/>
    <mergeCell ref="V5:X5"/>
    <mergeCell ref="V6:X6"/>
    <mergeCell ref="P6:R6"/>
    <mergeCell ref="P5:R5"/>
    <mergeCell ref="P4:X4"/>
    <mergeCell ref="AK6:AM6"/>
    <mergeCell ref="AN4:AP5"/>
    <mergeCell ref="BI4:BK5"/>
    <mergeCell ref="BI6:BK6"/>
    <mergeCell ref="AQ4:AS5"/>
    <mergeCell ref="B7:B14"/>
    <mergeCell ref="F7:F8"/>
    <mergeCell ref="F4:F6"/>
    <mergeCell ref="E4:E6"/>
    <mergeCell ref="M4:O5"/>
    <mergeCell ref="M6:O6"/>
    <mergeCell ref="G4:J6"/>
    <mergeCell ref="K4:L5"/>
    <mergeCell ref="K6:L6"/>
    <mergeCell ref="AQ6:AS6"/>
    <mergeCell ref="AZ4:BB5"/>
    <mergeCell ref="AZ6:BB6"/>
    <mergeCell ref="AW6:AY6"/>
    <mergeCell ref="AW4:AY5"/>
    <mergeCell ref="BC4:BE5"/>
    <mergeCell ref="BC6:BE6"/>
    <mergeCell ref="BF6:BH6"/>
    <mergeCell ref="BF4:BH5"/>
    <mergeCell ref="AT4:AV5"/>
    <mergeCell ref="AT6:AV6"/>
  </mergeCells>
  <phoneticPr fontId="3" type="noConversion"/>
  <printOptions horizontalCentered="1"/>
  <pageMargins left="0" right="0" top="0" bottom="0" header="0.39370078740157483" footer="0.19685039370078741"/>
  <pageSetup paperSize="8" scale="41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/>
  </sheetPr>
  <dimension ref="A1:AD28"/>
  <sheetViews>
    <sheetView showGridLines="0" view="pageBreakPreview" zoomScaleSheetLayoutView="100" workbookViewId="0">
      <selection activeCell="E8" sqref="E8"/>
    </sheetView>
  </sheetViews>
  <sheetFormatPr defaultRowHeight="13.5"/>
  <cols>
    <col min="1" max="1" width="10.6640625" style="17" customWidth="1"/>
    <col min="2" max="2" width="13.6640625" style="17" customWidth="1"/>
    <col min="3" max="3" width="8.77734375" style="18" customWidth="1"/>
    <col min="4" max="4" width="13" style="18" customWidth="1"/>
    <col min="5" max="5" width="21.6640625" style="18" customWidth="1"/>
    <col min="6" max="6" width="42.5546875" style="18" customWidth="1"/>
    <col min="7" max="7" width="14.88671875" style="18" customWidth="1"/>
    <col min="8" max="8" width="12.33203125" style="18" customWidth="1"/>
    <col min="9" max="9" width="3.109375" style="19" customWidth="1"/>
    <col min="10" max="30" width="8.88671875" style="19"/>
    <col min="31" max="220" width="8.88671875" style="18"/>
    <col min="221" max="221" width="1.21875" style="18" customWidth="1"/>
    <col min="222" max="223" width="4.77734375" style="18" customWidth="1"/>
    <col min="224" max="224" width="10.6640625" style="18" customWidth="1"/>
    <col min="225" max="225" width="6.5546875" style="18" customWidth="1"/>
    <col min="226" max="226" width="7.33203125" style="18" customWidth="1"/>
    <col min="227" max="227" width="10.77734375" style="18" bestFit="1" customWidth="1"/>
    <col min="228" max="228" width="8.6640625" style="18" customWidth="1"/>
    <col min="229" max="229" width="7" style="18" bestFit="1" customWidth="1"/>
    <col min="230" max="230" width="8.5546875" style="18" customWidth="1"/>
    <col min="231" max="231" width="6.33203125" style="18" bestFit="1" customWidth="1"/>
    <col min="232" max="232" width="8.44140625" style="18" customWidth="1"/>
    <col min="233" max="233" width="7.21875" style="18" customWidth="1"/>
    <col min="234" max="234" width="6.21875" style="18" customWidth="1"/>
    <col min="235" max="236" width="8.109375" style="18" customWidth="1"/>
    <col min="237" max="240" width="8.88671875" style="18" customWidth="1"/>
    <col min="241" max="241" width="6.21875" style="18" customWidth="1"/>
    <col min="242" max="243" width="8.109375" style="18" customWidth="1"/>
    <col min="244" max="247" width="7.77734375" style="18" customWidth="1"/>
    <col min="248" max="248" width="8.88671875" style="18" customWidth="1"/>
    <col min="249" max="249" width="12.21875" style="18" bestFit="1" customWidth="1"/>
    <col min="250" max="250" width="7.77734375" style="18" customWidth="1"/>
    <col min="251" max="251" width="8.44140625" style="18" customWidth="1"/>
    <col min="252" max="257" width="7.77734375" style="18" customWidth="1"/>
    <col min="258" max="258" width="1.109375" style="18" customWidth="1"/>
    <col min="259" max="476" width="8.88671875" style="18"/>
    <col min="477" max="477" width="1.21875" style="18" customWidth="1"/>
    <col min="478" max="479" width="4.77734375" style="18" customWidth="1"/>
    <col min="480" max="480" width="10.6640625" style="18" customWidth="1"/>
    <col min="481" max="481" width="6.5546875" style="18" customWidth="1"/>
    <col min="482" max="482" width="7.33203125" style="18" customWidth="1"/>
    <col min="483" max="483" width="10.77734375" style="18" bestFit="1" customWidth="1"/>
    <col min="484" max="484" width="8.6640625" style="18" customWidth="1"/>
    <col min="485" max="485" width="7" style="18" bestFit="1" customWidth="1"/>
    <col min="486" max="486" width="8.5546875" style="18" customWidth="1"/>
    <col min="487" max="487" width="6.33203125" style="18" bestFit="1" customWidth="1"/>
    <col min="488" max="488" width="8.44140625" style="18" customWidth="1"/>
    <col min="489" max="489" width="7.21875" style="18" customWidth="1"/>
    <col min="490" max="490" width="6.21875" style="18" customWidth="1"/>
    <col min="491" max="492" width="8.109375" style="18" customWidth="1"/>
    <col min="493" max="496" width="8.88671875" style="18" customWidth="1"/>
    <col min="497" max="497" width="6.21875" style="18" customWidth="1"/>
    <col min="498" max="499" width="8.109375" style="18" customWidth="1"/>
    <col min="500" max="503" width="7.77734375" style="18" customWidth="1"/>
    <col min="504" max="504" width="8.88671875" style="18" customWidth="1"/>
    <col min="505" max="505" width="12.21875" style="18" bestFit="1" customWidth="1"/>
    <col min="506" max="506" width="7.77734375" style="18" customWidth="1"/>
    <col min="507" max="507" width="8.44140625" style="18" customWidth="1"/>
    <col min="508" max="513" width="7.77734375" style="18" customWidth="1"/>
    <col min="514" max="514" width="1.109375" style="18" customWidth="1"/>
    <col min="515" max="732" width="8.88671875" style="18"/>
    <col min="733" max="733" width="1.21875" style="18" customWidth="1"/>
    <col min="734" max="735" width="4.77734375" style="18" customWidth="1"/>
    <col min="736" max="736" width="10.6640625" style="18" customWidth="1"/>
    <col min="737" max="737" width="6.5546875" style="18" customWidth="1"/>
    <col min="738" max="738" width="7.33203125" style="18" customWidth="1"/>
    <col min="739" max="739" width="10.77734375" style="18" bestFit="1" customWidth="1"/>
    <col min="740" max="740" width="8.6640625" style="18" customWidth="1"/>
    <col min="741" max="741" width="7" style="18" bestFit="1" customWidth="1"/>
    <col min="742" max="742" width="8.5546875" style="18" customWidth="1"/>
    <col min="743" max="743" width="6.33203125" style="18" bestFit="1" customWidth="1"/>
    <col min="744" max="744" width="8.44140625" style="18" customWidth="1"/>
    <col min="745" max="745" width="7.21875" style="18" customWidth="1"/>
    <col min="746" max="746" width="6.21875" style="18" customWidth="1"/>
    <col min="747" max="748" width="8.109375" style="18" customWidth="1"/>
    <col min="749" max="752" width="8.88671875" style="18" customWidth="1"/>
    <col min="753" max="753" width="6.21875" style="18" customWidth="1"/>
    <col min="754" max="755" width="8.109375" style="18" customWidth="1"/>
    <col min="756" max="759" width="7.77734375" style="18" customWidth="1"/>
    <col min="760" max="760" width="8.88671875" style="18" customWidth="1"/>
    <col min="761" max="761" width="12.21875" style="18" bestFit="1" customWidth="1"/>
    <col min="762" max="762" width="7.77734375" style="18" customWidth="1"/>
    <col min="763" max="763" width="8.44140625" style="18" customWidth="1"/>
    <col min="764" max="769" width="7.77734375" style="18" customWidth="1"/>
    <col min="770" max="770" width="1.109375" style="18" customWidth="1"/>
    <col min="771" max="988" width="8.88671875" style="18"/>
    <col min="989" max="989" width="1.21875" style="18" customWidth="1"/>
    <col min="990" max="991" width="4.77734375" style="18" customWidth="1"/>
    <col min="992" max="992" width="10.6640625" style="18" customWidth="1"/>
    <col min="993" max="993" width="6.5546875" style="18" customWidth="1"/>
    <col min="994" max="994" width="7.33203125" style="18" customWidth="1"/>
    <col min="995" max="995" width="10.77734375" style="18" bestFit="1" customWidth="1"/>
    <col min="996" max="996" width="8.6640625" style="18" customWidth="1"/>
    <col min="997" max="997" width="7" style="18" bestFit="1" customWidth="1"/>
    <col min="998" max="998" width="8.5546875" style="18" customWidth="1"/>
    <col min="999" max="999" width="6.33203125" style="18" bestFit="1" customWidth="1"/>
    <col min="1000" max="1000" width="8.44140625" style="18" customWidth="1"/>
    <col min="1001" max="1001" width="7.21875" style="18" customWidth="1"/>
    <col min="1002" max="1002" width="6.21875" style="18" customWidth="1"/>
    <col min="1003" max="1004" width="8.109375" style="18" customWidth="1"/>
    <col min="1005" max="1008" width="8.88671875" style="18" customWidth="1"/>
    <col min="1009" max="1009" width="6.21875" style="18" customWidth="1"/>
    <col min="1010" max="1011" width="8.109375" style="18" customWidth="1"/>
    <col min="1012" max="1015" width="7.77734375" style="18" customWidth="1"/>
    <col min="1016" max="1016" width="8.88671875" style="18" customWidth="1"/>
    <col min="1017" max="1017" width="12.21875" style="18" bestFit="1" customWidth="1"/>
    <col min="1018" max="1018" width="7.77734375" style="18" customWidth="1"/>
    <col min="1019" max="1019" width="8.44140625" style="18" customWidth="1"/>
    <col min="1020" max="1025" width="7.77734375" style="18" customWidth="1"/>
    <col min="1026" max="1026" width="1.109375" style="18" customWidth="1"/>
    <col min="1027" max="1244" width="8.88671875" style="18"/>
    <col min="1245" max="1245" width="1.21875" style="18" customWidth="1"/>
    <col min="1246" max="1247" width="4.77734375" style="18" customWidth="1"/>
    <col min="1248" max="1248" width="10.6640625" style="18" customWidth="1"/>
    <col min="1249" max="1249" width="6.5546875" style="18" customWidth="1"/>
    <col min="1250" max="1250" width="7.33203125" style="18" customWidth="1"/>
    <col min="1251" max="1251" width="10.77734375" style="18" bestFit="1" customWidth="1"/>
    <col min="1252" max="1252" width="8.6640625" style="18" customWidth="1"/>
    <col min="1253" max="1253" width="7" style="18" bestFit="1" customWidth="1"/>
    <col min="1254" max="1254" width="8.5546875" style="18" customWidth="1"/>
    <col min="1255" max="1255" width="6.33203125" style="18" bestFit="1" customWidth="1"/>
    <col min="1256" max="1256" width="8.44140625" style="18" customWidth="1"/>
    <col min="1257" max="1257" width="7.21875" style="18" customWidth="1"/>
    <col min="1258" max="1258" width="6.21875" style="18" customWidth="1"/>
    <col min="1259" max="1260" width="8.109375" style="18" customWidth="1"/>
    <col min="1261" max="1264" width="8.88671875" style="18" customWidth="1"/>
    <col min="1265" max="1265" width="6.21875" style="18" customWidth="1"/>
    <col min="1266" max="1267" width="8.109375" style="18" customWidth="1"/>
    <col min="1268" max="1271" width="7.77734375" style="18" customWidth="1"/>
    <col min="1272" max="1272" width="8.88671875" style="18" customWidth="1"/>
    <col min="1273" max="1273" width="12.21875" style="18" bestFit="1" customWidth="1"/>
    <col min="1274" max="1274" width="7.77734375" style="18" customWidth="1"/>
    <col min="1275" max="1275" width="8.44140625" style="18" customWidth="1"/>
    <col min="1276" max="1281" width="7.77734375" style="18" customWidth="1"/>
    <col min="1282" max="1282" width="1.109375" style="18" customWidth="1"/>
    <col min="1283" max="1500" width="8.88671875" style="18"/>
    <col min="1501" max="1501" width="1.21875" style="18" customWidth="1"/>
    <col min="1502" max="1503" width="4.77734375" style="18" customWidth="1"/>
    <col min="1504" max="1504" width="10.6640625" style="18" customWidth="1"/>
    <col min="1505" max="1505" width="6.5546875" style="18" customWidth="1"/>
    <col min="1506" max="1506" width="7.33203125" style="18" customWidth="1"/>
    <col min="1507" max="1507" width="10.77734375" style="18" bestFit="1" customWidth="1"/>
    <col min="1508" max="1508" width="8.6640625" style="18" customWidth="1"/>
    <col min="1509" max="1509" width="7" style="18" bestFit="1" customWidth="1"/>
    <col min="1510" max="1510" width="8.5546875" style="18" customWidth="1"/>
    <col min="1511" max="1511" width="6.33203125" style="18" bestFit="1" customWidth="1"/>
    <col min="1512" max="1512" width="8.44140625" style="18" customWidth="1"/>
    <col min="1513" max="1513" width="7.21875" style="18" customWidth="1"/>
    <col min="1514" max="1514" width="6.21875" style="18" customWidth="1"/>
    <col min="1515" max="1516" width="8.109375" style="18" customWidth="1"/>
    <col min="1517" max="1520" width="8.88671875" style="18" customWidth="1"/>
    <col min="1521" max="1521" width="6.21875" style="18" customWidth="1"/>
    <col min="1522" max="1523" width="8.109375" style="18" customWidth="1"/>
    <col min="1524" max="1527" width="7.77734375" style="18" customWidth="1"/>
    <col min="1528" max="1528" width="8.88671875" style="18" customWidth="1"/>
    <col min="1529" max="1529" width="12.21875" style="18" bestFit="1" customWidth="1"/>
    <col min="1530" max="1530" width="7.77734375" style="18" customWidth="1"/>
    <col min="1531" max="1531" width="8.44140625" style="18" customWidth="1"/>
    <col min="1532" max="1537" width="7.77734375" style="18" customWidth="1"/>
    <col min="1538" max="1538" width="1.109375" style="18" customWidth="1"/>
    <col min="1539" max="1756" width="8.88671875" style="18"/>
    <col min="1757" max="1757" width="1.21875" style="18" customWidth="1"/>
    <col min="1758" max="1759" width="4.77734375" style="18" customWidth="1"/>
    <col min="1760" max="1760" width="10.6640625" style="18" customWidth="1"/>
    <col min="1761" max="1761" width="6.5546875" style="18" customWidth="1"/>
    <col min="1762" max="1762" width="7.33203125" style="18" customWidth="1"/>
    <col min="1763" max="1763" width="10.77734375" style="18" bestFit="1" customWidth="1"/>
    <col min="1764" max="1764" width="8.6640625" style="18" customWidth="1"/>
    <col min="1765" max="1765" width="7" style="18" bestFit="1" customWidth="1"/>
    <col min="1766" max="1766" width="8.5546875" style="18" customWidth="1"/>
    <col min="1767" max="1767" width="6.33203125" style="18" bestFit="1" customWidth="1"/>
    <col min="1768" max="1768" width="8.44140625" style="18" customWidth="1"/>
    <col min="1769" max="1769" width="7.21875" style="18" customWidth="1"/>
    <col min="1770" max="1770" width="6.21875" style="18" customWidth="1"/>
    <col min="1771" max="1772" width="8.109375" style="18" customWidth="1"/>
    <col min="1773" max="1776" width="8.88671875" style="18" customWidth="1"/>
    <col min="1777" max="1777" width="6.21875" style="18" customWidth="1"/>
    <col min="1778" max="1779" width="8.109375" style="18" customWidth="1"/>
    <col min="1780" max="1783" width="7.77734375" style="18" customWidth="1"/>
    <col min="1784" max="1784" width="8.88671875" style="18" customWidth="1"/>
    <col min="1785" max="1785" width="12.21875" style="18" bestFit="1" customWidth="1"/>
    <col min="1786" max="1786" width="7.77734375" style="18" customWidth="1"/>
    <col min="1787" max="1787" width="8.44140625" style="18" customWidth="1"/>
    <col min="1788" max="1793" width="7.77734375" style="18" customWidth="1"/>
    <col min="1794" max="1794" width="1.109375" style="18" customWidth="1"/>
    <col min="1795" max="2012" width="8.88671875" style="18"/>
    <col min="2013" max="2013" width="1.21875" style="18" customWidth="1"/>
    <col min="2014" max="2015" width="4.77734375" style="18" customWidth="1"/>
    <col min="2016" max="2016" width="10.6640625" style="18" customWidth="1"/>
    <col min="2017" max="2017" width="6.5546875" style="18" customWidth="1"/>
    <col min="2018" max="2018" width="7.33203125" style="18" customWidth="1"/>
    <col min="2019" max="2019" width="10.77734375" style="18" bestFit="1" customWidth="1"/>
    <col min="2020" max="2020" width="8.6640625" style="18" customWidth="1"/>
    <col min="2021" max="2021" width="7" style="18" bestFit="1" customWidth="1"/>
    <col min="2022" max="2022" width="8.5546875" style="18" customWidth="1"/>
    <col min="2023" max="2023" width="6.33203125" style="18" bestFit="1" customWidth="1"/>
    <col min="2024" max="2024" width="8.44140625" style="18" customWidth="1"/>
    <col min="2025" max="2025" width="7.21875" style="18" customWidth="1"/>
    <col min="2026" max="2026" width="6.21875" style="18" customWidth="1"/>
    <col min="2027" max="2028" width="8.109375" style="18" customWidth="1"/>
    <col min="2029" max="2032" width="8.88671875" style="18" customWidth="1"/>
    <col min="2033" max="2033" width="6.21875" style="18" customWidth="1"/>
    <col min="2034" max="2035" width="8.109375" style="18" customWidth="1"/>
    <col min="2036" max="2039" width="7.77734375" style="18" customWidth="1"/>
    <col min="2040" max="2040" width="8.88671875" style="18" customWidth="1"/>
    <col min="2041" max="2041" width="12.21875" style="18" bestFit="1" customWidth="1"/>
    <col min="2042" max="2042" width="7.77734375" style="18" customWidth="1"/>
    <col min="2043" max="2043" width="8.44140625" style="18" customWidth="1"/>
    <col min="2044" max="2049" width="7.77734375" style="18" customWidth="1"/>
    <col min="2050" max="2050" width="1.109375" style="18" customWidth="1"/>
    <col min="2051" max="2268" width="8.88671875" style="18"/>
    <col min="2269" max="2269" width="1.21875" style="18" customWidth="1"/>
    <col min="2270" max="2271" width="4.77734375" style="18" customWidth="1"/>
    <col min="2272" max="2272" width="10.6640625" style="18" customWidth="1"/>
    <col min="2273" max="2273" width="6.5546875" style="18" customWidth="1"/>
    <col min="2274" max="2274" width="7.33203125" style="18" customWidth="1"/>
    <col min="2275" max="2275" width="10.77734375" style="18" bestFit="1" customWidth="1"/>
    <col min="2276" max="2276" width="8.6640625" style="18" customWidth="1"/>
    <col min="2277" max="2277" width="7" style="18" bestFit="1" customWidth="1"/>
    <col min="2278" max="2278" width="8.5546875" style="18" customWidth="1"/>
    <col min="2279" max="2279" width="6.33203125" style="18" bestFit="1" customWidth="1"/>
    <col min="2280" max="2280" width="8.44140625" style="18" customWidth="1"/>
    <col min="2281" max="2281" width="7.21875" style="18" customWidth="1"/>
    <col min="2282" max="2282" width="6.21875" style="18" customWidth="1"/>
    <col min="2283" max="2284" width="8.109375" style="18" customWidth="1"/>
    <col min="2285" max="2288" width="8.88671875" style="18" customWidth="1"/>
    <col min="2289" max="2289" width="6.21875" style="18" customWidth="1"/>
    <col min="2290" max="2291" width="8.109375" style="18" customWidth="1"/>
    <col min="2292" max="2295" width="7.77734375" style="18" customWidth="1"/>
    <col min="2296" max="2296" width="8.88671875" style="18" customWidth="1"/>
    <col min="2297" max="2297" width="12.21875" style="18" bestFit="1" customWidth="1"/>
    <col min="2298" max="2298" width="7.77734375" style="18" customWidth="1"/>
    <col min="2299" max="2299" width="8.44140625" style="18" customWidth="1"/>
    <col min="2300" max="2305" width="7.77734375" style="18" customWidth="1"/>
    <col min="2306" max="2306" width="1.109375" style="18" customWidth="1"/>
    <col min="2307" max="2524" width="8.88671875" style="18"/>
    <col min="2525" max="2525" width="1.21875" style="18" customWidth="1"/>
    <col min="2526" max="2527" width="4.77734375" style="18" customWidth="1"/>
    <col min="2528" max="2528" width="10.6640625" style="18" customWidth="1"/>
    <col min="2529" max="2529" width="6.5546875" style="18" customWidth="1"/>
    <col min="2530" max="2530" width="7.33203125" style="18" customWidth="1"/>
    <col min="2531" max="2531" width="10.77734375" style="18" bestFit="1" customWidth="1"/>
    <col min="2532" max="2532" width="8.6640625" style="18" customWidth="1"/>
    <col min="2533" max="2533" width="7" style="18" bestFit="1" customWidth="1"/>
    <col min="2534" max="2534" width="8.5546875" style="18" customWidth="1"/>
    <col min="2535" max="2535" width="6.33203125" style="18" bestFit="1" customWidth="1"/>
    <col min="2536" max="2536" width="8.44140625" style="18" customWidth="1"/>
    <col min="2537" max="2537" width="7.21875" style="18" customWidth="1"/>
    <col min="2538" max="2538" width="6.21875" style="18" customWidth="1"/>
    <col min="2539" max="2540" width="8.109375" style="18" customWidth="1"/>
    <col min="2541" max="2544" width="8.88671875" style="18" customWidth="1"/>
    <col min="2545" max="2545" width="6.21875" style="18" customWidth="1"/>
    <col min="2546" max="2547" width="8.109375" style="18" customWidth="1"/>
    <col min="2548" max="2551" width="7.77734375" style="18" customWidth="1"/>
    <col min="2552" max="2552" width="8.88671875" style="18" customWidth="1"/>
    <col min="2553" max="2553" width="12.21875" style="18" bestFit="1" customWidth="1"/>
    <col min="2554" max="2554" width="7.77734375" style="18" customWidth="1"/>
    <col min="2555" max="2555" width="8.44140625" style="18" customWidth="1"/>
    <col min="2556" max="2561" width="7.77734375" style="18" customWidth="1"/>
    <col min="2562" max="2562" width="1.109375" style="18" customWidth="1"/>
    <col min="2563" max="2780" width="8.88671875" style="18"/>
    <col min="2781" max="2781" width="1.21875" style="18" customWidth="1"/>
    <col min="2782" max="2783" width="4.77734375" style="18" customWidth="1"/>
    <col min="2784" max="2784" width="10.6640625" style="18" customWidth="1"/>
    <col min="2785" max="2785" width="6.5546875" style="18" customWidth="1"/>
    <col min="2786" max="2786" width="7.33203125" style="18" customWidth="1"/>
    <col min="2787" max="2787" width="10.77734375" style="18" bestFit="1" customWidth="1"/>
    <col min="2788" max="2788" width="8.6640625" style="18" customWidth="1"/>
    <col min="2789" max="2789" width="7" style="18" bestFit="1" customWidth="1"/>
    <col min="2790" max="2790" width="8.5546875" style="18" customWidth="1"/>
    <col min="2791" max="2791" width="6.33203125" style="18" bestFit="1" customWidth="1"/>
    <col min="2792" max="2792" width="8.44140625" style="18" customWidth="1"/>
    <col min="2793" max="2793" width="7.21875" style="18" customWidth="1"/>
    <col min="2794" max="2794" width="6.21875" style="18" customWidth="1"/>
    <col min="2795" max="2796" width="8.109375" style="18" customWidth="1"/>
    <col min="2797" max="2800" width="8.88671875" style="18" customWidth="1"/>
    <col min="2801" max="2801" width="6.21875" style="18" customWidth="1"/>
    <col min="2802" max="2803" width="8.109375" style="18" customWidth="1"/>
    <col min="2804" max="2807" width="7.77734375" style="18" customWidth="1"/>
    <col min="2808" max="2808" width="8.88671875" style="18" customWidth="1"/>
    <col min="2809" max="2809" width="12.21875" style="18" bestFit="1" customWidth="1"/>
    <col min="2810" max="2810" width="7.77734375" style="18" customWidth="1"/>
    <col min="2811" max="2811" width="8.44140625" style="18" customWidth="1"/>
    <col min="2812" max="2817" width="7.77734375" style="18" customWidth="1"/>
    <col min="2818" max="2818" width="1.109375" style="18" customWidth="1"/>
    <col min="2819" max="3036" width="8.88671875" style="18"/>
    <col min="3037" max="3037" width="1.21875" style="18" customWidth="1"/>
    <col min="3038" max="3039" width="4.77734375" style="18" customWidth="1"/>
    <col min="3040" max="3040" width="10.6640625" style="18" customWidth="1"/>
    <col min="3041" max="3041" width="6.5546875" style="18" customWidth="1"/>
    <col min="3042" max="3042" width="7.33203125" style="18" customWidth="1"/>
    <col min="3043" max="3043" width="10.77734375" style="18" bestFit="1" customWidth="1"/>
    <col min="3044" max="3044" width="8.6640625" style="18" customWidth="1"/>
    <col min="3045" max="3045" width="7" style="18" bestFit="1" customWidth="1"/>
    <col min="3046" max="3046" width="8.5546875" style="18" customWidth="1"/>
    <col min="3047" max="3047" width="6.33203125" style="18" bestFit="1" customWidth="1"/>
    <col min="3048" max="3048" width="8.44140625" style="18" customWidth="1"/>
    <col min="3049" max="3049" width="7.21875" style="18" customWidth="1"/>
    <col min="3050" max="3050" width="6.21875" style="18" customWidth="1"/>
    <col min="3051" max="3052" width="8.109375" style="18" customWidth="1"/>
    <col min="3053" max="3056" width="8.88671875" style="18" customWidth="1"/>
    <col min="3057" max="3057" width="6.21875" style="18" customWidth="1"/>
    <col min="3058" max="3059" width="8.109375" style="18" customWidth="1"/>
    <col min="3060" max="3063" width="7.77734375" style="18" customWidth="1"/>
    <col min="3064" max="3064" width="8.88671875" style="18" customWidth="1"/>
    <col min="3065" max="3065" width="12.21875" style="18" bestFit="1" customWidth="1"/>
    <col min="3066" max="3066" width="7.77734375" style="18" customWidth="1"/>
    <col min="3067" max="3067" width="8.44140625" style="18" customWidth="1"/>
    <col min="3068" max="3073" width="7.77734375" style="18" customWidth="1"/>
    <col min="3074" max="3074" width="1.109375" style="18" customWidth="1"/>
    <col min="3075" max="3292" width="8.88671875" style="18"/>
    <col min="3293" max="3293" width="1.21875" style="18" customWidth="1"/>
    <col min="3294" max="3295" width="4.77734375" style="18" customWidth="1"/>
    <col min="3296" max="3296" width="10.6640625" style="18" customWidth="1"/>
    <col min="3297" max="3297" width="6.5546875" style="18" customWidth="1"/>
    <col min="3298" max="3298" width="7.33203125" style="18" customWidth="1"/>
    <col min="3299" max="3299" width="10.77734375" style="18" bestFit="1" customWidth="1"/>
    <col min="3300" max="3300" width="8.6640625" style="18" customWidth="1"/>
    <col min="3301" max="3301" width="7" style="18" bestFit="1" customWidth="1"/>
    <col min="3302" max="3302" width="8.5546875" style="18" customWidth="1"/>
    <col min="3303" max="3303" width="6.33203125" style="18" bestFit="1" customWidth="1"/>
    <col min="3304" max="3304" width="8.44140625" style="18" customWidth="1"/>
    <col min="3305" max="3305" width="7.21875" style="18" customWidth="1"/>
    <col min="3306" max="3306" width="6.21875" style="18" customWidth="1"/>
    <col min="3307" max="3308" width="8.109375" style="18" customWidth="1"/>
    <col min="3309" max="3312" width="8.88671875" style="18" customWidth="1"/>
    <col min="3313" max="3313" width="6.21875" style="18" customWidth="1"/>
    <col min="3314" max="3315" width="8.109375" style="18" customWidth="1"/>
    <col min="3316" max="3319" width="7.77734375" style="18" customWidth="1"/>
    <col min="3320" max="3320" width="8.88671875" style="18" customWidth="1"/>
    <col min="3321" max="3321" width="12.21875" style="18" bestFit="1" customWidth="1"/>
    <col min="3322" max="3322" width="7.77734375" style="18" customWidth="1"/>
    <col min="3323" max="3323" width="8.44140625" style="18" customWidth="1"/>
    <col min="3324" max="3329" width="7.77734375" style="18" customWidth="1"/>
    <col min="3330" max="3330" width="1.109375" style="18" customWidth="1"/>
    <col min="3331" max="3548" width="8.88671875" style="18"/>
    <col min="3549" max="3549" width="1.21875" style="18" customWidth="1"/>
    <col min="3550" max="3551" width="4.77734375" style="18" customWidth="1"/>
    <col min="3552" max="3552" width="10.6640625" style="18" customWidth="1"/>
    <col min="3553" max="3553" width="6.5546875" style="18" customWidth="1"/>
    <col min="3554" max="3554" width="7.33203125" style="18" customWidth="1"/>
    <col min="3555" max="3555" width="10.77734375" style="18" bestFit="1" customWidth="1"/>
    <col min="3556" max="3556" width="8.6640625" style="18" customWidth="1"/>
    <col min="3557" max="3557" width="7" style="18" bestFit="1" customWidth="1"/>
    <col min="3558" max="3558" width="8.5546875" style="18" customWidth="1"/>
    <col min="3559" max="3559" width="6.33203125" style="18" bestFit="1" customWidth="1"/>
    <col min="3560" max="3560" width="8.44140625" style="18" customWidth="1"/>
    <col min="3561" max="3561" width="7.21875" style="18" customWidth="1"/>
    <col min="3562" max="3562" width="6.21875" style="18" customWidth="1"/>
    <col min="3563" max="3564" width="8.109375" style="18" customWidth="1"/>
    <col min="3565" max="3568" width="8.88671875" style="18" customWidth="1"/>
    <col min="3569" max="3569" width="6.21875" style="18" customWidth="1"/>
    <col min="3570" max="3571" width="8.109375" style="18" customWidth="1"/>
    <col min="3572" max="3575" width="7.77734375" style="18" customWidth="1"/>
    <col min="3576" max="3576" width="8.88671875" style="18" customWidth="1"/>
    <col min="3577" max="3577" width="12.21875" style="18" bestFit="1" customWidth="1"/>
    <col min="3578" max="3578" width="7.77734375" style="18" customWidth="1"/>
    <col min="3579" max="3579" width="8.44140625" style="18" customWidth="1"/>
    <col min="3580" max="3585" width="7.77734375" style="18" customWidth="1"/>
    <col min="3586" max="3586" width="1.109375" style="18" customWidth="1"/>
    <col min="3587" max="3804" width="8.88671875" style="18"/>
    <col min="3805" max="3805" width="1.21875" style="18" customWidth="1"/>
    <col min="3806" max="3807" width="4.77734375" style="18" customWidth="1"/>
    <col min="3808" max="3808" width="10.6640625" style="18" customWidth="1"/>
    <col min="3809" max="3809" width="6.5546875" style="18" customWidth="1"/>
    <col min="3810" max="3810" width="7.33203125" style="18" customWidth="1"/>
    <col min="3811" max="3811" width="10.77734375" style="18" bestFit="1" customWidth="1"/>
    <col min="3812" max="3812" width="8.6640625" style="18" customWidth="1"/>
    <col min="3813" max="3813" width="7" style="18" bestFit="1" customWidth="1"/>
    <col min="3814" max="3814" width="8.5546875" style="18" customWidth="1"/>
    <col min="3815" max="3815" width="6.33203125" style="18" bestFit="1" customWidth="1"/>
    <col min="3816" max="3816" width="8.44140625" style="18" customWidth="1"/>
    <col min="3817" max="3817" width="7.21875" style="18" customWidth="1"/>
    <col min="3818" max="3818" width="6.21875" style="18" customWidth="1"/>
    <col min="3819" max="3820" width="8.109375" style="18" customWidth="1"/>
    <col min="3821" max="3824" width="8.88671875" style="18" customWidth="1"/>
    <col min="3825" max="3825" width="6.21875" style="18" customWidth="1"/>
    <col min="3826" max="3827" width="8.109375" style="18" customWidth="1"/>
    <col min="3828" max="3831" width="7.77734375" style="18" customWidth="1"/>
    <col min="3832" max="3832" width="8.88671875" style="18" customWidth="1"/>
    <col min="3833" max="3833" width="12.21875" style="18" bestFit="1" customWidth="1"/>
    <col min="3834" max="3834" width="7.77734375" style="18" customWidth="1"/>
    <col min="3835" max="3835" width="8.44140625" style="18" customWidth="1"/>
    <col min="3836" max="3841" width="7.77734375" style="18" customWidth="1"/>
    <col min="3842" max="3842" width="1.109375" style="18" customWidth="1"/>
    <col min="3843" max="4060" width="8.88671875" style="18"/>
    <col min="4061" max="4061" width="1.21875" style="18" customWidth="1"/>
    <col min="4062" max="4063" width="4.77734375" style="18" customWidth="1"/>
    <col min="4064" max="4064" width="10.6640625" style="18" customWidth="1"/>
    <col min="4065" max="4065" width="6.5546875" style="18" customWidth="1"/>
    <col min="4066" max="4066" width="7.33203125" style="18" customWidth="1"/>
    <col min="4067" max="4067" width="10.77734375" style="18" bestFit="1" customWidth="1"/>
    <col min="4068" max="4068" width="8.6640625" style="18" customWidth="1"/>
    <col min="4069" max="4069" width="7" style="18" bestFit="1" customWidth="1"/>
    <col min="4070" max="4070" width="8.5546875" style="18" customWidth="1"/>
    <col min="4071" max="4071" width="6.33203125" style="18" bestFit="1" customWidth="1"/>
    <col min="4072" max="4072" width="8.44140625" style="18" customWidth="1"/>
    <col min="4073" max="4073" width="7.21875" style="18" customWidth="1"/>
    <col min="4074" max="4074" width="6.21875" style="18" customWidth="1"/>
    <col min="4075" max="4076" width="8.109375" style="18" customWidth="1"/>
    <col min="4077" max="4080" width="8.88671875" style="18" customWidth="1"/>
    <col min="4081" max="4081" width="6.21875" style="18" customWidth="1"/>
    <col min="4082" max="4083" width="8.109375" style="18" customWidth="1"/>
    <col min="4084" max="4087" width="7.77734375" style="18" customWidth="1"/>
    <col min="4088" max="4088" width="8.88671875" style="18" customWidth="1"/>
    <col min="4089" max="4089" width="12.21875" style="18" bestFit="1" customWidth="1"/>
    <col min="4090" max="4090" width="7.77734375" style="18" customWidth="1"/>
    <col min="4091" max="4091" width="8.44140625" style="18" customWidth="1"/>
    <col min="4092" max="4097" width="7.77734375" style="18" customWidth="1"/>
    <col min="4098" max="4098" width="1.109375" style="18" customWidth="1"/>
    <col min="4099" max="4316" width="8.88671875" style="18"/>
    <col min="4317" max="4317" width="1.21875" style="18" customWidth="1"/>
    <col min="4318" max="4319" width="4.77734375" style="18" customWidth="1"/>
    <col min="4320" max="4320" width="10.6640625" style="18" customWidth="1"/>
    <col min="4321" max="4321" width="6.5546875" style="18" customWidth="1"/>
    <col min="4322" max="4322" width="7.33203125" style="18" customWidth="1"/>
    <col min="4323" max="4323" width="10.77734375" style="18" bestFit="1" customWidth="1"/>
    <col min="4324" max="4324" width="8.6640625" style="18" customWidth="1"/>
    <col min="4325" max="4325" width="7" style="18" bestFit="1" customWidth="1"/>
    <col min="4326" max="4326" width="8.5546875" style="18" customWidth="1"/>
    <col min="4327" max="4327" width="6.33203125" style="18" bestFit="1" customWidth="1"/>
    <col min="4328" max="4328" width="8.44140625" style="18" customWidth="1"/>
    <col min="4329" max="4329" width="7.21875" style="18" customWidth="1"/>
    <col min="4330" max="4330" width="6.21875" style="18" customWidth="1"/>
    <col min="4331" max="4332" width="8.109375" style="18" customWidth="1"/>
    <col min="4333" max="4336" width="8.88671875" style="18" customWidth="1"/>
    <col min="4337" max="4337" width="6.21875" style="18" customWidth="1"/>
    <col min="4338" max="4339" width="8.109375" style="18" customWidth="1"/>
    <col min="4340" max="4343" width="7.77734375" style="18" customWidth="1"/>
    <col min="4344" max="4344" width="8.88671875" style="18" customWidth="1"/>
    <col min="4345" max="4345" width="12.21875" style="18" bestFit="1" customWidth="1"/>
    <col min="4346" max="4346" width="7.77734375" style="18" customWidth="1"/>
    <col min="4347" max="4347" width="8.44140625" style="18" customWidth="1"/>
    <col min="4348" max="4353" width="7.77734375" style="18" customWidth="1"/>
    <col min="4354" max="4354" width="1.109375" style="18" customWidth="1"/>
    <col min="4355" max="4572" width="8.88671875" style="18"/>
    <col min="4573" max="4573" width="1.21875" style="18" customWidth="1"/>
    <col min="4574" max="4575" width="4.77734375" style="18" customWidth="1"/>
    <col min="4576" max="4576" width="10.6640625" style="18" customWidth="1"/>
    <col min="4577" max="4577" width="6.5546875" style="18" customWidth="1"/>
    <col min="4578" max="4578" width="7.33203125" style="18" customWidth="1"/>
    <col min="4579" max="4579" width="10.77734375" style="18" bestFit="1" customWidth="1"/>
    <col min="4580" max="4580" width="8.6640625" style="18" customWidth="1"/>
    <col min="4581" max="4581" width="7" style="18" bestFit="1" customWidth="1"/>
    <col min="4582" max="4582" width="8.5546875" style="18" customWidth="1"/>
    <col min="4583" max="4583" width="6.33203125" style="18" bestFit="1" customWidth="1"/>
    <col min="4584" max="4584" width="8.44140625" style="18" customWidth="1"/>
    <col min="4585" max="4585" width="7.21875" style="18" customWidth="1"/>
    <col min="4586" max="4586" width="6.21875" style="18" customWidth="1"/>
    <col min="4587" max="4588" width="8.109375" style="18" customWidth="1"/>
    <col min="4589" max="4592" width="8.88671875" style="18" customWidth="1"/>
    <col min="4593" max="4593" width="6.21875" style="18" customWidth="1"/>
    <col min="4594" max="4595" width="8.109375" style="18" customWidth="1"/>
    <col min="4596" max="4599" width="7.77734375" style="18" customWidth="1"/>
    <col min="4600" max="4600" width="8.88671875" style="18" customWidth="1"/>
    <col min="4601" max="4601" width="12.21875" style="18" bestFit="1" customWidth="1"/>
    <col min="4602" max="4602" width="7.77734375" style="18" customWidth="1"/>
    <col min="4603" max="4603" width="8.44140625" style="18" customWidth="1"/>
    <col min="4604" max="4609" width="7.77734375" style="18" customWidth="1"/>
    <col min="4610" max="4610" width="1.109375" style="18" customWidth="1"/>
    <col min="4611" max="4828" width="8.88671875" style="18"/>
    <col min="4829" max="4829" width="1.21875" style="18" customWidth="1"/>
    <col min="4830" max="4831" width="4.77734375" style="18" customWidth="1"/>
    <col min="4832" max="4832" width="10.6640625" style="18" customWidth="1"/>
    <col min="4833" max="4833" width="6.5546875" style="18" customWidth="1"/>
    <col min="4834" max="4834" width="7.33203125" style="18" customWidth="1"/>
    <col min="4835" max="4835" width="10.77734375" style="18" bestFit="1" customWidth="1"/>
    <col min="4836" max="4836" width="8.6640625" style="18" customWidth="1"/>
    <col min="4837" max="4837" width="7" style="18" bestFit="1" customWidth="1"/>
    <col min="4838" max="4838" width="8.5546875" style="18" customWidth="1"/>
    <col min="4839" max="4839" width="6.33203125" style="18" bestFit="1" customWidth="1"/>
    <col min="4840" max="4840" width="8.44140625" style="18" customWidth="1"/>
    <col min="4841" max="4841" width="7.21875" style="18" customWidth="1"/>
    <col min="4842" max="4842" width="6.21875" style="18" customWidth="1"/>
    <col min="4843" max="4844" width="8.109375" style="18" customWidth="1"/>
    <col min="4845" max="4848" width="8.88671875" style="18" customWidth="1"/>
    <col min="4849" max="4849" width="6.21875" style="18" customWidth="1"/>
    <col min="4850" max="4851" width="8.109375" style="18" customWidth="1"/>
    <col min="4852" max="4855" width="7.77734375" style="18" customWidth="1"/>
    <col min="4856" max="4856" width="8.88671875" style="18" customWidth="1"/>
    <col min="4857" max="4857" width="12.21875" style="18" bestFit="1" customWidth="1"/>
    <col min="4858" max="4858" width="7.77734375" style="18" customWidth="1"/>
    <col min="4859" max="4859" width="8.44140625" style="18" customWidth="1"/>
    <col min="4860" max="4865" width="7.77734375" style="18" customWidth="1"/>
    <col min="4866" max="4866" width="1.109375" style="18" customWidth="1"/>
    <col min="4867" max="5084" width="8.88671875" style="18"/>
    <col min="5085" max="5085" width="1.21875" style="18" customWidth="1"/>
    <col min="5086" max="5087" width="4.77734375" style="18" customWidth="1"/>
    <col min="5088" max="5088" width="10.6640625" style="18" customWidth="1"/>
    <col min="5089" max="5089" width="6.5546875" style="18" customWidth="1"/>
    <col min="5090" max="5090" width="7.33203125" style="18" customWidth="1"/>
    <col min="5091" max="5091" width="10.77734375" style="18" bestFit="1" customWidth="1"/>
    <col min="5092" max="5092" width="8.6640625" style="18" customWidth="1"/>
    <col min="5093" max="5093" width="7" style="18" bestFit="1" customWidth="1"/>
    <col min="5094" max="5094" width="8.5546875" style="18" customWidth="1"/>
    <col min="5095" max="5095" width="6.33203125" style="18" bestFit="1" customWidth="1"/>
    <col min="5096" max="5096" width="8.44140625" style="18" customWidth="1"/>
    <col min="5097" max="5097" width="7.21875" style="18" customWidth="1"/>
    <col min="5098" max="5098" width="6.21875" style="18" customWidth="1"/>
    <col min="5099" max="5100" width="8.109375" style="18" customWidth="1"/>
    <col min="5101" max="5104" width="8.88671875" style="18" customWidth="1"/>
    <col min="5105" max="5105" width="6.21875" style="18" customWidth="1"/>
    <col min="5106" max="5107" width="8.109375" style="18" customWidth="1"/>
    <col min="5108" max="5111" width="7.77734375" style="18" customWidth="1"/>
    <col min="5112" max="5112" width="8.88671875" style="18" customWidth="1"/>
    <col min="5113" max="5113" width="12.21875" style="18" bestFit="1" customWidth="1"/>
    <col min="5114" max="5114" width="7.77734375" style="18" customWidth="1"/>
    <col min="5115" max="5115" width="8.44140625" style="18" customWidth="1"/>
    <col min="5116" max="5121" width="7.77734375" style="18" customWidth="1"/>
    <col min="5122" max="5122" width="1.109375" style="18" customWidth="1"/>
    <col min="5123" max="5340" width="8.88671875" style="18"/>
    <col min="5341" max="5341" width="1.21875" style="18" customWidth="1"/>
    <col min="5342" max="5343" width="4.77734375" style="18" customWidth="1"/>
    <col min="5344" max="5344" width="10.6640625" style="18" customWidth="1"/>
    <col min="5345" max="5345" width="6.5546875" style="18" customWidth="1"/>
    <col min="5346" max="5346" width="7.33203125" style="18" customWidth="1"/>
    <col min="5347" max="5347" width="10.77734375" style="18" bestFit="1" customWidth="1"/>
    <col min="5348" max="5348" width="8.6640625" style="18" customWidth="1"/>
    <col min="5349" max="5349" width="7" style="18" bestFit="1" customWidth="1"/>
    <col min="5350" max="5350" width="8.5546875" style="18" customWidth="1"/>
    <col min="5351" max="5351" width="6.33203125" style="18" bestFit="1" customWidth="1"/>
    <col min="5352" max="5352" width="8.44140625" style="18" customWidth="1"/>
    <col min="5353" max="5353" width="7.21875" style="18" customWidth="1"/>
    <col min="5354" max="5354" width="6.21875" style="18" customWidth="1"/>
    <col min="5355" max="5356" width="8.109375" style="18" customWidth="1"/>
    <col min="5357" max="5360" width="8.88671875" style="18" customWidth="1"/>
    <col min="5361" max="5361" width="6.21875" style="18" customWidth="1"/>
    <col min="5362" max="5363" width="8.109375" style="18" customWidth="1"/>
    <col min="5364" max="5367" width="7.77734375" style="18" customWidth="1"/>
    <col min="5368" max="5368" width="8.88671875" style="18" customWidth="1"/>
    <col min="5369" max="5369" width="12.21875" style="18" bestFit="1" customWidth="1"/>
    <col min="5370" max="5370" width="7.77734375" style="18" customWidth="1"/>
    <col min="5371" max="5371" width="8.44140625" style="18" customWidth="1"/>
    <col min="5372" max="5377" width="7.77734375" style="18" customWidth="1"/>
    <col min="5378" max="5378" width="1.109375" style="18" customWidth="1"/>
    <col min="5379" max="5596" width="8.88671875" style="18"/>
    <col min="5597" max="5597" width="1.21875" style="18" customWidth="1"/>
    <col min="5598" max="5599" width="4.77734375" style="18" customWidth="1"/>
    <col min="5600" max="5600" width="10.6640625" style="18" customWidth="1"/>
    <col min="5601" max="5601" width="6.5546875" style="18" customWidth="1"/>
    <col min="5602" max="5602" width="7.33203125" style="18" customWidth="1"/>
    <col min="5603" max="5603" width="10.77734375" style="18" bestFit="1" customWidth="1"/>
    <col min="5604" max="5604" width="8.6640625" style="18" customWidth="1"/>
    <col min="5605" max="5605" width="7" style="18" bestFit="1" customWidth="1"/>
    <col min="5606" max="5606" width="8.5546875" style="18" customWidth="1"/>
    <col min="5607" max="5607" width="6.33203125" style="18" bestFit="1" customWidth="1"/>
    <col min="5608" max="5608" width="8.44140625" style="18" customWidth="1"/>
    <col min="5609" max="5609" width="7.21875" style="18" customWidth="1"/>
    <col min="5610" max="5610" width="6.21875" style="18" customWidth="1"/>
    <col min="5611" max="5612" width="8.109375" style="18" customWidth="1"/>
    <col min="5613" max="5616" width="8.88671875" style="18" customWidth="1"/>
    <col min="5617" max="5617" width="6.21875" style="18" customWidth="1"/>
    <col min="5618" max="5619" width="8.109375" style="18" customWidth="1"/>
    <col min="5620" max="5623" width="7.77734375" style="18" customWidth="1"/>
    <col min="5624" max="5624" width="8.88671875" style="18" customWidth="1"/>
    <col min="5625" max="5625" width="12.21875" style="18" bestFit="1" customWidth="1"/>
    <col min="5626" max="5626" width="7.77734375" style="18" customWidth="1"/>
    <col min="5627" max="5627" width="8.44140625" style="18" customWidth="1"/>
    <col min="5628" max="5633" width="7.77734375" style="18" customWidth="1"/>
    <col min="5634" max="5634" width="1.109375" style="18" customWidth="1"/>
    <col min="5635" max="5852" width="8.88671875" style="18"/>
    <col min="5853" max="5853" width="1.21875" style="18" customWidth="1"/>
    <col min="5854" max="5855" width="4.77734375" style="18" customWidth="1"/>
    <col min="5856" max="5856" width="10.6640625" style="18" customWidth="1"/>
    <col min="5857" max="5857" width="6.5546875" style="18" customWidth="1"/>
    <col min="5858" max="5858" width="7.33203125" style="18" customWidth="1"/>
    <col min="5859" max="5859" width="10.77734375" style="18" bestFit="1" customWidth="1"/>
    <col min="5860" max="5860" width="8.6640625" style="18" customWidth="1"/>
    <col min="5861" max="5861" width="7" style="18" bestFit="1" customWidth="1"/>
    <col min="5862" max="5862" width="8.5546875" style="18" customWidth="1"/>
    <col min="5863" max="5863" width="6.33203125" style="18" bestFit="1" customWidth="1"/>
    <col min="5864" max="5864" width="8.44140625" style="18" customWidth="1"/>
    <col min="5865" max="5865" width="7.21875" style="18" customWidth="1"/>
    <col min="5866" max="5866" width="6.21875" style="18" customWidth="1"/>
    <col min="5867" max="5868" width="8.109375" style="18" customWidth="1"/>
    <col min="5869" max="5872" width="8.88671875" style="18" customWidth="1"/>
    <col min="5873" max="5873" width="6.21875" style="18" customWidth="1"/>
    <col min="5874" max="5875" width="8.109375" style="18" customWidth="1"/>
    <col min="5876" max="5879" width="7.77734375" style="18" customWidth="1"/>
    <col min="5880" max="5880" width="8.88671875" style="18" customWidth="1"/>
    <col min="5881" max="5881" width="12.21875" style="18" bestFit="1" customWidth="1"/>
    <col min="5882" max="5882" width="7.77734375" style="18" customWidth="1"/>
    <col min="5883" max="5883" width="8.44140625" style="18" customWidth="1"/>
    <col min="5884" max="5889" width="7.77734375" style="18" customWidth="1"/>
    <col min="5890" max="5890" width="1.109375" style="18" customWidth="1"/>
    <col min="5891" max="6108" width="8.88671875" style="18"/>
    <col min="6109" max="6109" width="1.21875" style="18" customWidth="1"/>
    <col min="6110" max="6111" width="4.77734375" style="18" customWidth="1"/>
    <col min="6112" max="6112" width="10.6640625" style="18" customWidth="1"/>
    <col min="6113" max="6113" width="6.5546875" style="18" customWidth="1"/>
    <col min="6114" max="6114" width="7.33203125" style="18" customWidth="1"/>
    <col min="6115" max="6115" width="10.77734375" style="18" bestFit="1" customWidth="1"/>
    <col min="6116" max="6116" width="8.6640625" style="18" customWidth="1"/>
    <col min="6117" max="6117" width="7" style="18" bestFit="1" customWidth="1"/>
    <col min="6118" max="6118" width="8.5546875" style="18" customWidth="1"/>
    <col min="6119" max="6119" width="6.33203125" style="18" bestFit="1" customWidth="1"/>
    <col min="6120" max="6120" width="8.44140625" style="18" customWidth="1"/>
    <col min="6121" max="6121" width="7.21875" style="18" customWidth="1"/>
    <col min="6122" max="6122" width="6.21875" style="18" customWidth="1"/>
    <col min="6123" max="6124" width="8.109375" style="18" customWidth="1"/>
    <col min="6125" max="6128" width="8.88671875" style="18" customWidth="1"/>
    <col min="6129" max="6129" width="6.21875" style="18" customWidth="1"/>
    <col min="6130" max="6131" width="8.109375" style="18" customWidth="1"/>
    <col min="6132" max="6135" width="7.77734375" style="18" customWidth="1"/>
    <col min="6136" max="6136" width="8.88671875" style="18" customWidth="1"/>
    <col min="6137" max="6137" width="12.21875" style="18" bestFit="1" customWidth="1"/>
    <col min="6138" max="6138" width="7.77734375" style="18" customWidth="1"/>
    <col min="6139" max="6139" width="8.44140625" style="18" customWidth="1"/>
    <col min="6140" max="6145" width="7.77734375" style="18" customWidth="1"/>
    <col min="6146" max="6146" width="1.109375" style="18" customWidth="1"/>
    <col min="6147" max="6364" width="8.88671875" style="18"/>
    <col min="6365" max="6365" width="1.21875" style="18" customWidth="1"/>
    <col min="6366" max="6367" width="4.77734375" style="18" customWidth="1"/>
    <col min="6368" max="6368" width="10.6640625" style="18" customWidth="1"/>
    <col min="6369" max="6369" width="6.5546875" style="18" customWidth="1"/>
    <col min="6370" max="6370" width="7.33203125" style="18" customWidth="1"/>
    <col min="6371" max="6371" width="10.77734375" style="18" bestFit="1" customWidth="1"/>
    <col min="6372" max="6372" width="8.6640625" style="18" customWidth="1"/>
    <col min="6373" max="6373" width="7" style="18" bestFit="1" customWidth="1"/>
    <col min="6374" max="6374" width="8.5546875" style="18" customWidth="1"/>
    <col min="6375" max="6375" width="6.33203125" style="18" bestFit="1" customWidth="1"/>
    <col min="6376" max="6376" width="8.44140625" style="18" customWidth="1"/>
    <col min="6377" max="6377" width="7.21875" style="18" customWidth="1"/>
    <col min="6378" max="6378" width="6.21875" style="18" customWidth="1"/>
    <col min="6379" max="6380" width="8.109375" style="18" customWidth="1"/>
    <col min="6381" max="6384" width="8.88671875" style="18" customWidth="1"/>
    <col min="6385" max="6385" width="6.21875" style="18" customWidth="1"/>
    <col min="6386" max="6387" width="8.109375" style="18" customWidth="1"/>
    <col min="6388" max="6391" width="7.77734375" style="18" customWidth="1"/>
    <col min="6392" max="6392" width="8.88671875" style="18" customWidth="1"/>
    <col min="6393" max="6393" width="12.21875" style="18" bestFit="1" customWidth="1"/>
    <col min="6394" max="6394" width="7.77734375" style="18" customWidth="1"/>
    <col min="6395" max="6395" width="8.44140625" style="18" customWidth="1"/>
    <col min="6396" max="6401" width="7.77734375" style="18" customWidth="1"/>
    <col min="6402" max="6402" width="1.109375" style="18" customWidth="1"/>
    <col min="6403" max="6620" width="8.88671875" style="18"/>
    <col min="6621" max="6621" width="1.21875" style="18" customWidth="1"/>
    <col min="6622" max="6623" width="4.77734375" style="18" customWidth="1"/>
    <col min="6624" max="6624" width="10.6640625" style="18" customWidth="1"/>
    <col min="6625" max="6625" width="6.5546875" style="18" customWidth="1"/>
    <col min="6626" max="6626" width="7.33203125" style="18" customWidth="1"/>
    <col min="6627" max="6627" width="10.77734375" style="18" bestFit="1" customWidth="1"/>
    <col min="6628" max="6628" width="8.6640625" style="18" customWidth="1"/>
    <col min="6629" max="6629" width="7" style="18" bestFit="1" customWidth="1"/>
    <col min="6630" max="6630" width="8.5546875" style="18" customWidth="1"/>
    <col min="6631" max="6631" width="6.33203125" style="18" bestFit="1" customWidth="1"/>
    <col min="6632" max="6632" width="8.44140625" style="18" customWidth="1"/>
    <col min="6633" max="6633" width="7.21875" style="18" customWidth="1"/>
    <col min="6634" max="6634" width="6.21875" style="18" customWidth="1"/>
    <col min="6635" max="6636" width="8.109375" style="18" customWidth="1"/>
    <col min="6637" max="6640" width="8.88671875" style="18" customWidth="1"/>
    <col min="6641" max="6641" width="6.21875" style="18" customWidth="1"/>
    <col min="6642" max="6643" width="8.109375" style="18" customWidth="1"/>
    <col min="6644" max="6647" width="7.77734375" style="18" customWidth="1"/>
    <col min="6648" max="6648" width="8.88671875" style="18" customWidth="1"/>
    <col min="6649" max="6649" width="12.21875" style="18" bestFit="1" customWidth="1"/>
    <col min="6650" max="6650" width="7.77734375" style="18" customWidth="1"/>
    <col min="6651" max="6651" width="8.44140625" style="18" customWidth="1"/>
    <col min="6652" max="6657" width="7.77734375" style="18" customWidth="1"/>
    <col min="6658" max="6658" width="1.109375" style="18" customWidth="1"/>
    <col min="6659" max="6876" width="8.88671875" style="18"/>
    <col min="6877" max="6877" width="1.21875" style="18" customWidth="1"/>
    <col min="6878" max="6879" width="4.77734375" style="18" customWidth="1"/>
    <col min="6880" max="6880" width="10.6640625" style="18" customWidth="1"/>
    <col min="6881" max="6881" width="6.5546875" style="18" customWidth="1"/>
    <col min="6882" max="6882" width="7.33203125" style="18" customWidth="1"/>
    <col min="6883" max="6883" width="10.77734375" style="18" bestFit="1" customWidth="1"/>
    <col min="6884" max="6884" width="8.6640625" style="18" customWidth="1"/>
    <col min="6885" max="6885" width="7" style="18" bestFit="1" customWidth="1"/>
    <col min="6886" max="6886" width="8.5546875" style="18" customWidth="1"/>
    <col min="6887" max="6887" width="6.33203125" style="18" bestFit="1" customWidth="1"/>
    <col min="6888" max="6888" width="8.44140625" style="18" customWidth="1"/>
    <col min="6889" max="6889" width="7.21875" style="18" customWidth="1"/>
    <col min="6890" max="6890" width="6.21875" style="18" customWidth="1"/>
    <col min="6891" max="6892" width="8.109375" style="18" customWidth="1"/>
    <col min="6893" max="6896" width="8.88671875" style="18" customWidth="1"/>
    <col min="6897" max="6897" width="6.21875" style="18" customWidth="1"/>
    <col min="6898" max="6899" width="8.109375" style="18" customWidth="1"/>
    <col min="6900" max="6903" width="7.77734375" style="18" customWidth="1"/>
    <col min="6904" max="6904" width="8.88671875" style="18" customWidth="1"/>
    <col min="6905" max="6905" width="12.21875" style="18" bestFit="1" customWidth="1"/>
    <col min="6906" max="6906" width="7.77734375" style="18" customWidth="1"/>
    <col min="6907" max="6907" width="8.44140625" style="18" customWidth="1"/>
    <col min="6908" max="6913" width="7.77734375" style="18" customWidth="1"/>
    <col min="6914" max="6914" width="1.109375" style="18" customWidth="1"/>
    <col min="6915" max="7132" width="8.88671875" style="18"/>
    <col min="7133" max="7133" width="1.21875" style="18" customWidth="1"/>
    <col min="7134" max="7135" width="4.77734375" style="18" customWidth="1"/>
    <col min="7136" max="7136" width="10.6640625" style="18" customWidth="1"/>
    <col min="7137" max="7137" width="6.5546875" style="18" customWidth="1"/>
    <col min="7138" max="7138" width="7.33203125" style="18" customWidth="1"/>
    <col min="7139" max="7139" width="10.77734375" style="18" bestFit="1" customWidth="1"/>
    <col min="7140" max="7140" width="8.6640625" style="18" customWidth="1"/>
    <col min="7141" max="7141" width="7" style="18" bestFit="1" customWidth="1"/>
    <col min="7142" max="7142" width="8.5546875" style="18" customWidth="1"/>
    <col min="7143" max="7143" width="6.33203125" style="18" bestFit="1" customWidth="1"/>
    <col min="7144" max="7144" width="8.44140625" style="18" customWidth="1"/>
    <col min="7145" max="7145" width="7.21875" style="18" customWidth="1"/>
    <col min="7146" max="7146" width="6.21875" style="18" customWidth="1"/>
    <col min="7147" max="7148" width="8.109375" style="18" customWidth="1"/>
    <col min="7149" max="7152" width="8.88671875" style="18" customWidth="1"/>
    <col min="7153" max="7153" width="6.21875" style="18" customWidth="1"/>
    <col min="7154" max="7155" width="8.109375" style="18" customWidth="1"/>
    <col min="7156" max="7159" width="7.77734375" style="18" customWidth="1"/>
    <col min="7160" max="7160" width="8.88671875" style="18" customWidth="1"/>
    <col min="7161" max="7161" width="12.21875" style="18" bestFit="1" customWidth="1"/>
    <col min="7162" max="7162" width="7.77734375" style="18" customWidth="1"/>
    <col min="7163" max="7163" width="8.44140625" style="18" customWidth="1"/>
    <col min="7164" max="7169" width="7.77734375" style="18" customWidth="1"/>
    <col min="7170" max="7170" width="1.109375" style="18" customWidth="1"/>
    <col min="7171" max="7388" width="8.88671875" style="18"/>
    <col min="7389" max="7389" width="1.21875" style="18" customWidth="1"/>
    <col min="7390" max="7391" width="4.77734375" style="18" customWidth="1"/>
    <col min="7392" max="7392" width="10.6640625" style="18" customWidth="1"/>
    <col min="7393" max="7393" width="6.5546875" style="18" customWidth="1"/>
    <col min="7394" max="7394" width="7.33203125" style="18" customWidth="1"/>
    <col min="7395" max="7395" width="10.77734375" style="18" bestFit="1" customWidth="1"/>
    <col min="7396" max="7396" width="8.6640625" style="18" customWidth="1"/>
    <col min="7397" max="7397" width="7" style="18" bestFit="1" customWidth="1"/>
    <col min="7398" max="7398" width="8.5546875" style="18" customWidth="1"/>
    <col min="7399" max="7399" width="6.33203125" style="18" bestFit="1" customWidth="1"/>
    <col min="7400" max="7400" width="8.44140625" style="18" customWidth="1"/>
    <col min="7401" max="7401" width="7.21875" style="18" customWidth="1"/>
    <col min="7402" max="7402" width="6.21875" style="18" customWidth="1"/>
    <col min="7403" max="7404" width="8.109375" style="18" customWidth="1"/>
    <col min="7405" max="7408" width="8.88671875" style="18" customWidth="1"/>
    <col min="7409" max="7409" width="6.21875" style="18" customWidth="1"/>
    <col min="7410" max="7411" width="8.109375" style="18" customWidth="1"/>
    <col min="7412" max="7415" width="7.77734375" style="18" customWidth="1"/>
    <col min="7416" max="7416" width="8.88671875" style="18" customWidth="1"/>
    <col min="7417" max="7417" width="12.21875" style="18" bestFit="1" customWidth="1"/>
    <col min="7418" max="7418" width="7.77734375" style="18" customWidth="1"/>
    <col min="7419" max="7419" width="8.44140625" style="18" customWidth="1"/>
    <col min="7420" max="7425" width="7.77734375" style="18" customWidth="1"/>
    <col min="7426" max="7426" width="1.109375" style="18" customWidth="1"/>
    <col min="7427" max="7644" width="8.88671875" style="18"/>
    <col min="7645" max="7645" width="1.21875" style="18" customWidth="1"/>
    <col min="7646" max="7647" width="4.77734375" style="18" customWidth="1"/>
    <col min="7648" max="7648" width="10.6640625" style="18" customWidth="1"/>
    <col min="7649" max="7649" width="6.5546875" style="18" customWidth="1"/>
    <col min="7650" max="7650" width="7.33203125" style="18" customWidth="1"/>
    <col min="7651" max="7651" width="10.77734375" style="18" bestFit="1" customWidth="1"/>
    <col min="7652" max="7652" width="8.6640625" style="18" customWidth="1"/>
    <col min="7653" max="7653" width="7" style="18" bestFit="1" customWidth="1"/>
    <col min="7654" max="7654" width="8.5546875" style="18" customWidth="1"/>
    <col min="7655" max="7655" width="6.33203125" style="18" bestFit="1" customWidth="1"/>
    <col min="7656" max="7656" width="8.44140625" style="18" customWidth="1"/>
    <col min="7657" max="7657" width="7.21875" style="18" customWidth="1"/>
    <col min="7658" max="7658" width="6.21875" style="18" customWidth="1"/>
    <col min="7659" max="7660" width="8.109375" style="18" customWidth="1"/>
    <col min="7661" max="7664" width="8.88671875" style="18" customWidth="1"/>
    <col min="7665" max="7665" width="6.21875" style="18" customWidth="1"/>
    <col min="7666" max="7667" width="8.109375" style="18" customWidth="1"/>
    <col min="7668" max="7671" width="7.77734375" style="18" customWidth="1"/>
    <col min="7672" max="7672" width="8.88671875" style="18" customWidth="1"/>
    <col min="7673" max="7673" width="12.21875" style="18" bestFit="1" customWidth="1"/>
    <col min="7674" max="7674" width="7.77734375" style="18" customWidth="1"/>
    <col min="7675" max="7675" width="8.44140625" style="18" customWidth="1"/>
    <col min="7676" max="7681" width="7.77734375" style="18" customWidth="1"/>
    <col min="7682" max="7682" width="1.109375" style="18" customWidth="1"/>
    <col min="7683" max="7900" width="8.88671875" style="18"/>
    <col min="7901" max="7901" width="1.21875" style="18" customWidth="1"/>
    <col min="7902" max="7903" width="4.77734375" style="18" customWidth="1"/>
    <col min="7904" max="7904" width="10.6640625" style="18" customWidth="1"/>
    <col min="7905" max="7905" width="6.5546875" style="18" customWidth="1"/>
    <col min="7906" max="7906" width="7.33203125" style="18" customWidth="1"/>
    <col min="7907" max="7907" width="10.77734375" style="18" bestFit="1" customWidth="1"/>
    <col min="7908" max="7908" width="8.6640625" style="18" customWidth="1"/>
    <col min="7909" max="7909" width="7" style="18" bestFit="1" customWidth="1"/>
    <col min="7910" max="7910" width="8.5546875" style="18" customWidth="1"/>
    <col min="7911" max="7911" width="6.33203125" style="18" bestFit="1" customWidth="1"/>
    <col min="7912" max="7912" width="8.44140625" style="18" customWidth="1"/>
    <col min="7913" max="7913" width="7.21875" style="18" customWidth="1"/>
    <col min="7914" max="7914" width="6.21875" style="18" customWidth="1"/>
    <col min="7915" max="7916" width="8.109375" style="18" customWidth="1"/>
    <col min="7917" max="7920" width="8.88671875" style="18" customWidth="1"/>
    <col min="7921" max="7921" width="6.21875" style="18" customWidth="1"/>
    <col min="7922" max="7923" width="8.109375" style="18" customWidth="1"/>
    <col min="7924" max="7927" width="7.77734375" style="18" customWidth="1"/>
    <col min="7928" max="7928" width="8.88671875" style="18" customWidth="1"/>
    <col min="7929" max="7929" width="12.21875" style="18" bestFit="1" customWidth="1"/>
    <col min="7930" max="7930" width="7.77734375" style="18" customWidth="1"/>
    <col min="7931" max="7931" width="8.44140625" style="18" customWidth="1"/>
    <col min="7932" max="7937" width="7.77734375" style="18" customWidth="1"/>
    <col min="7938" max="7938" width="1.109375" style="18" customWidth="1"/>
    <col min="7939" max="8156" width="8.88671875" style="18"/>
    <col min="8157" max="8157" width="1.21875" style="18" customWidth="1"/>
    <col min="8158" max="8159" width="4.77734375" style="18" customWidth="1"/>
    <col min="8160" max="8160" width="10.6640625" style="18" customWidth="1"/>
    <col min="8161" max="8161" width="6.5546875" style="18" customWidth="1"/>
    <col min="8162" max="8162" width="7.33203125" style="18" customWidth="1"/>
    <col min="8163" max="8163" width="10.77734375" style="18" bestFit="1" customWidth="1"/>
    <col min="8164" max="8164" width="8.6640625" style="18" customWidth="1"/>
    <col min="8165" max="8165" width="7" style="18" bestFit="1" customWidth="1"/>
    <col min="8166" max="8166" width="8.5546875" style="18" customWidth="1"/>
    <col min="8167" max="8167" width="6.33203125" style="18" bestFit="1" customWidth="1"/>
    <col min="8168" max="8168" width="8.44140625" style="18" customWidth="1"/>
    <col min="8169" max="8169" width="7.21875" style="18" customWidth="1"/>
    <col min="8170" max="8170" width="6.21875" style="18" customWidth="1"/>
    <col min="8171" max="8172" width="8.109375" style="18" customWidth="1"/>
    <col min="8173" max="8176" width="8.88671875" style="18" customWidth="1"/>
    <col min="8177" max="8177" width="6.21875" style="18" customWidth="1"/>
    <col min="8178" max="8179" width="8.109375" style="18" customWidth="1"/>
    <col min="8180" max="8183" width="7.77734375" style="18" customWidth="1"/>
    <col min="8184" max="8184" width="8.88671875" style="18" customWidth="1"/>
    <col min="8185" max="8185" width="12.21875" style="18" bestFit="1" customWidth="1"/>
    <col min="8186" max="8186" width="7.77734375" style="18" customWidth="1"/>
    <col min="8187" max="8187" width="8.44140625" style="18" customWidth="1"/>
    <col min="8188" max="8193" width="7.77734375" style="18" customWidth="1"/>
    <col min="8194" max="8194" width="1.109375" style="18" customWidth="1"/>
    <col min="8195" max="8412" width="8.88671875" style="18"/>
    <col min="8413" max="8413" width="1.21875" style="18" customWidth="1"/>
    <col min="8414" max="8415" width="4.77734375" style="18" customWidth="1"/>
    <col min="8416" max="8416" width="10.6640625" style="18" customWidth="1"/>
    <col min="8417" max="8417" width="6.5546875" style="18" customWidth="1"/>
    <col min="8418" max="8418" width="7.33203125" style="18" customWidth="1"/>
    <col min="8419" max="8419" width="10.77734375" style="18" bestFit="1" customWidth="1"/>
    <col min="8420" max="8420" width="8.6640625" style="18" customWidth="1"/>
    <col min="8421" max="8421" width="7" style="18" bestFit="1" customWidth="1"/>
    <col min="8422" max="8422" width="8.5546875" style="18" customWidth="1"/>
    <col min="8423" max="8423" width="6.33203125" style="18" bestFit="1" customWidth="1"/>
    <col min="8424" max="8424" width="8.44140625" style="18" customWidth="1"/>
    <col min="8425" max="8425" width="7.21875" style="18" customWidth="1"/>
    <col min="8426" max="8426" width="6.21875" style="18" customWidth="1"/>
    <col min="8427" max="8428" width="8.109375" style="18" customWidth="1"/>
    <col min="8429" max="8432" width="8.88671875" style="18" customWidth="1"/>
    <col min="8433" max="8433" width="6.21875" style="18" customWidth="1"/>
    <col min="8434" max="8435" width="8.109375" style="18" customWidth="1"/>
    <col min="8436" max="8439" width="7.77734375" style="18" customWidth="1"/>
    <col min="8440" max="8440" width="8.88671875" style="18" customWidth="1"/>
    <col min="8441" max="8441" width="12.21875" style="18" bestFit="1" customWidth="1"/>
    <col min="8442" max="8442" width="7.77734375" style="18" customWidth="1"/>
    <col min="8443" max="8443" width="8.44140625" style="18" customWidth="1"/>
    <col min="8444" max="8449" width="7.77734375" style="18" customWidth="1"/>
    <col min="8450" max="8450" width="1.109375" style="18" customWidth="1"/>
    <col min="8451" max="8668" width="8.88671875" style="18"/>
    <col min="8669" max="8669" width="1.21875" style="18" customWidth="1"/>
    <col min="8670" max="8671" width="4.77734375" style="18" customWidth="1"/>
    <col min="8672" max="8672" width="10.6640625" style="18" customWidth="1"/>
    <col min="8673" max="8673" width="6.5546875" style="18" customWidth="1"/>
    <col min="8674" max="8674" width="7.33203125" style="18" customWidth="1"/>
    <col min="8675" max="8675" width="10.77734375" style="18" bestFit="1" customWidth="1"/>
    <col min="8676" max="8676" width="8.6640625" style="18" customWidth="1"/>
    <col min="8677" max="8677" width="7" style="18" bestFit="1" customWidth="1"/>
    <col min="8678" max="8678" width="8.5546875" style="18" customWidth="1"/>
    <col min="8679" max="8679" width="6.33203125" style="18" bestFit="1" customWidth="1"/>
    <col min="8680" max="8680" width="8.44140625" style="18" customWidth="1"/>
    <col min="8681" max="8681" width="7.21875" style="18" customWidth="1"/>
    <col min="8682" max="8682" width="6.21875" style="18" customWidth="1"/>
    <col min="8683" max="8684" width="8.109375" style="18" customWidth="1"/>
    <col min="8685" max="8688" width="8.88671875" style="18" customWidth="1"/>
    <col min="8689" max="8689" width="6.21875" style="18" customWidth="1"/>
    <col min="8690" max="8691" width="8.109375" style="18" customWidth="1"/>
    <col min="8692" max="8695" width="7.77734375" style="18" customWidth="1"/>
    <col min="8696" max="8696" width="8.88671875" style="18" customWidth="1"/>
    <col min="8697" max="8697" width="12.21875" style="18" bestFit="1" customWidth="1"/>
    <col min="8698" max="8698" width="7.77734375" style="18" customWidth="1"/>
    <col min="8699" max="8699" width="8.44140625" style="18" customWidth="1"/>
    <col min="8700" max="8705" width="7.77734375" style="18" customWidth="1"/>
    <col min="8706" max="8706" width="1.109375" style="18" customWidth="1"/>
    <col min="8707" max="8924" width="8.88671875" style="18"/>
    <col min="8925" max="8925" width="1.21875" style="18" customWidth="1"/>
    <col min="8926" max="8927" width="4.77734375" style="18" customWidth="1"/>
    <col min="8928" max="8928" width="10.6640625" style="18" customWidth="1"/>
    <col min="8929" max="8929" width="6.5546875" style="18" customWidth="1"/>
    <col min="8930" max="8930" width="7.33203125" style="18" customWidth="1"/>
    <col min="8931" max="8931" width="10.77734375" style="18" bestFit="1" customWidth="1"/>
    <col min="8932" max="8932" width="8.6640625" style="18" customWidth="1"/>
    <col min="8933" max="8933" width="7" style="18" bestFit="1" customWidth="1"/>
    <col min="8934" max="8934" width="8.5546875" style="18" customWidth="1"/>
    <col min="8935" max="8935" width="6.33203125" style="18" bestFit="1" customWidth="1"/>
    <col min="8936" max="8936" width="8.44140625" style="18" customWidth="1"/>
    <col min="8937" max="8937" width="7.21875" style="18" customWidth="1"/>
    <col min="8938" max="8938" width="6.21875" style="18" customWidth="1"/>
    <col min="8939" max="8940" width="8.109375" style="18" customWidth="1"/>
    <col min="8941" max="8944" width="8.88671875" style="18" customWidth="1"/>
    <col min="8945" max="8945" width="6.21875" style="18" customWidth="1"/>
    <col min="8946" max="8947" width="8.109375" style="18" customWidth="1"/>
    <col min="8948" max="8951" width="7.77734375" style="18" customWidth="1"/>
    <col min="8952" max="8952" width="8.88671875" style="18" customWidth="1"/>
    <col min="8953" max="8953" width="12.21875" style="18" bestFit="1" customWidth="1"/>
    <col min="8954" max="8954" width="7.77734375" style="18" customWidth="1"/>
    <col min="8955" max="8955" width="8.44140625" style="18" customWidth="1"/>
    <col min="8956" max="8961" width="7.77734375" style="18" customWidth="1"/>
    <col min="8962" max="8962" width="1.109375" style="18" customWidth="1"/>
    <col min="8963" max="9180" width="8.88671875" style="18"/>
    <col min="9181" max="9181" width="1.21875" style="18" customWidth="1"/>
    <col min="9182" max="9183" width="4.77734375" style="18" customWidth="1"/>
    <col min="9184" max="9184" width="10.6640625" style="18" customWidth="1"/>
    <col min="9185" max="9185" width="6.5546875" style="18" customWidth="1"/>
    <col min="9186" max="9186" width="7.33203125" style="18" customWidth="1"/>
    <col min="9187" max="9187" width="10.77734375" style="18" bestFit="1" customWidth="1"/>
    <col min="9188" max="9188" width="8.6640625" style="18" customWidth="1"/>
    <col min="9189" max="9189" width="7" style="18" bestFit="1" customWidth="1"/>
    <col min="9190" max="9190" width="8.5546875" style="18" customWidth="1"/>
    <col min="9191" max="9191" width="6.33203125" style="18" bestFit="1" customWidth="1"/>
    <col min="9192" max="9192" width="8.44140625" style="18" customWidth="1"/>
    <col min="9193" max="9193" width="7.21875" style="18" customWidth="1"/>
    <col min="9194" max="9194" width="6.21875" style="18" customWidth="1"/>
    <col min="9195" max="9196" width="8.109375" style="18" customWidth="1"/>
    <col min="9197" max="9200" width="8.88671875" style="18" customWidth="1"/>
    <col min="9201" max="9201" width="6.21875" style="18" customWidth="1"/>
    <col min="9202" max="9203" width="8.109375" style="18" customWidth="1"/>
    <col min="9204" max="9207" width="7.77734375" style="18" customWidth="1"/>
    <col min="9208" max="9208" width="8.88671875" style="18" customWidth="1"/>
    <col min="9209" max="9209" width="12.21875" style="18" bestFit="1" customWidth="1"/>
    <col min="9210" max="9210" width="7.77734375" style="18" customWidth="1"/>
    <col min="9211" max="9211" width="8.44140625" style="18" customWidth="1"/>
    <col min="9212" max="9217" width="7.77734375" style="18" customWidth="1"/>
    <col min="9218" max="9218" width="1.109375" style="18" customWidth="1"/>
    <col min="9219" max="9436" width="8.88671875" style="18"/>
    <col min="9437" max="9437" width="1.21875" style="18" customWidth="1"/>
    <col min="9438" max="9439" width="4.77734375" style="18" customWidth="1"/>
    <col min="9440" max="9440" width="10.6640625" style="18" customWidth="1"/>
    <col min="9441" max="9441" width="6.5546875" style="18" customWidth="1"/>
    <col min="9442" max="9442" width="7.33203125" style="18" customWidth="1"/>
    <col min="9443" max="9443" width="10.77734375" style="18" bestFit="1" customWidth="1"/>
    <col min="9444" max="9444" width="8.6640625" style="18" customWidth="1"/>
    <col min="9445" max="9445" width="7" style="18" bestFit="1" customWidth="1"/>
    <col min="9446" max="9446" width="8.5546875" style="18" customWidth="1"/>
    <col min="9447" max="9447" width="6.33203125" style="18" bestFit="1" customWidth="1"/>
    <col min="9448" max="9448" width="8.44140625" style="18" customWidth="1"/>
    <col min="9449" max="9449" width="7.21875" style="18" customWidth="1"/>
    <col min="9450" max="9450" width="6.21875" style="18" customWidth="1"/>
    <col min="9451" max="9452" width="8.109375" style="18" customWidth="1"/>
    <col min="9453" max="9456" width="8.88671875" style="18" customWidth="1"/>
    <col min="9457" max="9457" width="6.21875" style="18" customWidth="1"/>
    <col min="9458" max="9459" width="8.109375" style="18" customWidth="1"/>
    <col min="9460" max="9463" width="7.77734375" style="18" customWidth="1"/>
    <col min="9464" max="9464" width="8.88671875" style="18" customWidth="1"/>
    <col min="9465" max="9465" width="12.21875" style="18" bestFit="1" customWidth="1"/>
    <col min="9466" max="9466" width="7.77734375" style="18" customWidth="1"/>
    <col min="9467" max="9467" width="8.44140625" style="18" customWidth="1"/>
    <col min="9468" max="9473" width="7.77734375" style="18" customWidth="1"/>
    <col min="9474" max="9474" width="1.109375" style="18" customWidth="1"/>
    <col min="9475" max="9692" width="8.88671875" style="18"/>
    <col min="9693" max="9693" width="1.21875" style="18" customWidth="1"/>
    <col min="9694" max="9695" width="4.77734375" style="18" customWidth="1"/>
    <col min="9696" max="9696" width="10.6640625" style="18" customWidth="1"/>
    <col min="9697" max="9697" width="6.5546875" style="18" customWidth="1"/>
    <col min="9698" max="9698" width="7.33203125" style="18" customWidth="1"/>
    <col min="9699" max="9699" width="10.77734375" style="18" bestFit="1" customWidth="1"/>
    <col min="9700" max="9700" width="8.6640625" style="18" customWidth="1"/>
    <col min="9701" max="9701" width="7" style="18" bestFit="1" customWidth="1"/>
    <col min="9702" max="9702" width="8.5546875" style="18" customWidth="1"/>
    <col min="9703" max="9703" width="6.33203125" style="18" bestFit="1" customWidth="1"/>
    <col min="9704" max="9704" width="8.44140625" style="18" customWidth="1"/>
    <col min="9705" max="9705" width="7.21875" style="18" customWidth="1"/>
    <col min="9706" max="9706" width="6.21875" style="18" customWidth="1"/>
    <col min="9707" max="9708" width="8.109375" style="18" customWidth="1"/>
    <col min="9709" max="9712" width="8.88671875" style="18" customWidth="1"/>
    <col min="9713" max="9713" width="6.21875" style="18" customWidth="1"/>
    <col min="9714" max="9715" width="8.109375" style="18" customWidth="1"/>
    <col min="9716" max="9719" width="7.77734375" style="18" customWidth="1"/>
    <col min="9720" max="9720" width="8.88671875" style="18" customWidth="1"/>
    <col min="9721" max="9721" width="12.21875" style="18" bestFit="1" customWidth="1"/>
    <col min="9722" max="9722" width="7.77734375" style="18" customWidth="1"/>
    <col min="9723" max="9723" width="8.44140625" style="18" customWidth="1"/>
    <col min="9724" max="9729" width="7.77734375" style="18" customWidth="1"/>
    <col min="9730" max="9730" width="1.109375" style="18" customWidth="1"/>
    <col min="9731" max="9948" width="8.88671875" style="18"/>
    <col min="9949" max="9949" width="1.21875" style="18" customWidth="1"/>
    <col min="9950" max="9951" width="4.77734375" style="18" customWidth="1"/>
    <col min="9952" max="9952" width="10.6640625" style="18" customWidth="1"/>
    <col min="9953" max="9953" width="6.5546875" style="18" customWidth="1"/>
    <col min="9954" max="9954" width="7.33203125" style="18" customWidth="1"/>
    <col min="9955" max="9955" width="10.77734375" style="18" bestFit="1" customWidth="1"/>
    <col min="9956" max="9956" width="8.6640625" style="18" customWidth="1"/>
    <col min="9957" max="9957" width="7" style="18" bestFit="1" customWidth="1"/>
    <col min="9958" max="9958" width="8.5546875" style="18" customWidth="1"/>
    <col min="9959" max="9959" width="6.33203125" style="18" bestFit="1" customWidth="1"/>
    <col min="9960" max="9960" width="8.44140625" style="18" customWidth="1"/>
    <col min="9961" max="9961" width="7.21875" style="18" customWidth="1"/>
    <col min="9962" max="9962" width="6.21875" style="18" customWidth="1"/>
    <col min="9963" max="9964" width="8.109375" style="18" customWidth="1"/>
    <col min="9965" max="9968" width="8.88671875" style="18" customWidth="1"/>
    <col min="9969" max="9969" width="6.21875" style="18" customWidth="1"/>
    <col min="9970" max="9971" width="8.109375" style="18" customWidth="1"/>
    <col min="9972" max="9975" width="7.77734375" style="18" customWidth="1"/>
    <col min="9976" max="9976" width="8.88671875" style="18" customWidth="1"/>
    <col min="9977" max="9977" width="12.21875" style="18" bestFit="1" customWidth="1"/>
    <col min="9978" max="9978" width="7.77734375" style="18" customWidth="1"/>
    <col min="9979" max="9979" width="8.44140625" style="18" customWidth="1"/>
    <col min="9980" max="9985" width="7.77734375" style="18" customWidth="1"/>
    <col min="9986" max="9986" width="1.109375" style="18" customWidth="1"/>
    <col min="9987" max="10204" width="8.88671875" style="18"/>
    <col min="10205" max="10205" width="1.21875" style="18" customWidth="1"/>
    <col min="10206" max="10207" width="4.77734375" style="18" customWidth="1"/>
    <col min="10208" max="10208" width="10.6640625" style="18" customWidth="1"/>
    <col min="10209" max="10209" width="6.5546875" style="18" customWidth="1"/>
    <col min="10210" max="10210" width="7.33203125" style="18" customWidth="1"/>
    <col min="10211" max="10211" width="10.77734375" style="18" bestFit="1" customWidth="1"/>
    <col min="10212" max="10212" width="8.6640625" style="18" customWidth="1"/>
    <col min="10213" max="10213" width="7" style="18" bestFit="1" customWidth="1"/>
    <col min="10214" max="10214" width="8.5546875" style="18" customWidth="1"/>
    <col min="10215" max="10215" width="6.33203125" style="18" bestFit="1" customWidth="1"/>
    <col min="10216" max="10216" width="8.44140625" style="18" customWidth="1"/>
    <col min="10217" max="10217" width="7.21875" style="18" customWidth="1"/>
    <col min="10218" max="10218" width="6.21875" style="18" customWidth="1"/>
    <col min="10219" max="10220" width="8.109375" style="18" customWidth="1"/>
    <col min="10221" max="10224" width="8.88671875" style="18" customWidth="1"/>
    <col min="10225" max="10225" width="6.21875" style="18" customWidth="1"/>
    <col min="10226" max="10227" width="8.109375" style="18" customWidth="1"/>
    <col min="10228" max="10231" width="7.77734375" style="18" customWidth="1"/>
    <col min="10232" max="10232" width="8.88671875" style="18" customWidth="1"/>
    <col min="10233" max="10233" width="12.21875" style="18" bestFit="1" customWidth="1"/>
    <col min="10234" max="10234" width="7.77734375" style="18" customWidth="1"/>
    <col min="10235" max="10235" width="8.44140625" style="18" customWidth="1"/>
    <col min="10236" max="10241" width="7.77734375" style="18" customWidth="1"/>
    <col min="10242" max="10242" width="1.109375" style="18" customWidth="1"/>
    <col min="10243" max="10460" width="8.88671875" style="18"/>
    <col min="10461" max="10461" width="1.21875" style="18" customWidth="1"/>
    <col min="10462" max="10463" width="4.77734375" style="18" customWidth="1"/>
    <col min="10464" max="10464" width="10.6640625" style="18" customWidth="1"/>
    <col min="10465" max="10465" width="6.5546875" style="18" customWidth="1"/>
    <col min="10466" max="10466" width="7.33203125" style="18" customWidth="1"/>
    <col min="10467" max="10467" width="10.77734375" style="18" bestFit="1" customWidth="1"/>
    <col min="10468" max="10468" width="8.6640625" style="18" customWidth="1"/>
    <col min="10469" max="10469" width="7" style="18" bestFit="1" customWidth="1"/>
    <col min="10470" max="10470" width="8.5546875" style="18" customWidth="1"/>
    <col min="10471" max="10471" width="6.33203125" style="18" bestFit="1" customWidth="1"/>
    <col min="10472" max="10472" width="8.44140625" style="18" customWidth="1"/>
    <col min="10473" max="10473" width="7.21875" style="18" customWidth="1"/>
    <col min="10474" max="10474" width="6.21875" style="18" customWidth="1"/>
    <col min="10475" max="10476" width="8.109375" style="18" customWidth="1"/>
    <col min="10477" max="10480" width="8.88671875" style="18" customWidth="1"/>
    <col min="10481" max="10481" width="6.21875" style="18" customWidth="1"/>
    <col min="10482" max="10483" width="8.109375" style="18" customWidth="1"/>
    <col min="10484" max="10487" width="7.77734375" style="18" customWidth="1"/>
    <col min="10488" max="10488" width="8.88671875" style="18" customWidth="1"/>
    <col min="10489" max="10489" width="12.21875" style="18" bestFit="1" customWidth="1"/>
    <col min="10490" max="10490" width="7.77734375" style="18" customWidth="1"/>
    <col min="10491" max="10491" width="8.44140625" style="18" customWidth="1"/>
    <col min="10492" max="10497" width="7.77734375" style="18" customWidth="1"/>
    <col min="10498" max="10498" width="1.109375" style="18" customWidth="1"/>
    <col min="10499" max="10716" width="8.88671875" style="18"/>
    <col min="10717" max="10717" width="1.21875" style="18" customWidth="1"/>
    <col min="10718" max="10719" width="4.77734375" style="18" customWidth="1"/>
    <col min="10720" max="10720" width="10.6640625" style="18" customWidth="1"/>
    <col min="10721" max="10721" width="6.5546875" style="18" customWidth="1"/>
    <col min="10722" max="10722" width="7.33203125" style="18" customWidth="1"/>
    <col min="10723" max="10723" width="10.77734375" style="18" bestFit="1" customWidth="1"/>
    <col min="10724" max="10724" width="8.6640625" style="18" customWidth="1"/>
    <col min="10725" max="10725" width="7" style="18" bestFit="1" customWidth="1"/>
    <col min="10726" max="10726" width="8.5546875" style="18" customWidth="1"/>
    <col min="10727" max="10727" width="6.33203125" style="18" bestFit="1" customWidth="1"/>
    <col min="10728" max="10728" width="8.44140625" style="18" customWidth="1"/>
    <col min="10729" max="10729" width="7.21875" style="18" customWidth="1"/>
    <col min="10730" max="10730" width="6.21875" style="18" customWidth="1"/>
    <col min="10731" max="10732" width="8.109375" style="18" customWidth="1"/>
    <col min="10733" max="10736" width="8.88671875" style="18" customWidth="1"/>
    <col min="10737" max="10737" width="6.21875" style="18" customWidth="1"/>
    <col min="10738" max="10739" width="8.109375" style="18" customWidth="1"/>
    <col min="10740" max="10743" width="7.77734375" style="18" customWidth="1"/>
    <col min="10744" max="10744" width="8.88671875" style="18" customWidth="1"/>
    <col min="10745" max="10745" width="12.21875" style="18" bestFit="1" customWidth="1"/>
    <col min="10746" max="10746" width="7.77734375" style="18" customWidth="1"/>
    <col min="10747" max="10747" width="8.44140625" style="18" customWidth="1"/>
    <col min="10748" max="10753" width="7.77734375" style="18" customWidth="1"/>
    <col min="10754" max="10754" width="1.109375" style="18" customWidth="1"/>
    <col min="10755" max="10972" width="8.88671875" style="18"/>
    <col min="10973" max="10973" width="1.21875" style="18" customWidth="1"/>
    <col min="10974" max="10975" width="4.77734375" style="18" customWidth="1"/>
    <col min="10976" max="10976" width="10.6640625" style="18" customWidth="1"/>
    <col min="10977" max="10977" width="6.5546875" style="18" customWidth="1"/>
    <col min="10978" max="10978" width="7.33203125" style="18" customWidth="1"/>
    <col min="10979" max="10979" width="10.77734375" style="18" bestFit="1" customWidth="1"/>
    <col min="10980" max="10980" width="8.6640625" style="18" customWidth="1"/>
    <col min="10981" max="10981" width="7" style="18" bestFit="1" customWidth="1"/>
    <col min="10982" max="10982" width="8.5546875" style="18" customWidth="1"/>
    <col min="10983" max="10983" width="6.33203125" style="18" bestFit="1" customWidth="1"/>
    <col min="10984" max="10984" width="8.44140625" style="18" customWidth="1"/>
    <col min="10985" max="10985" width="7.21875" style="18" customWidth="1"/>
    <col min="10986" max="10986" width="6.21875" style="18" customWidth="1"/>
    <col min="10987" max="10988" width="8.109375" style="18" customWidth="1"/>
    <col min="10989" max="10992" width="8.88671875" style="18" customWidth="1"/>
    <col min="10993" max="10993" width="6.21875" style="18" customWidth="1"/>
    <col min="10994" max="10995" width="8.109375" style="18" customWidth="1"/>
    <col min="10996" max="10999" width="7.77734375" style="18" customWidth="1"/>
    <col min="11000" max="11000" width="8.88671875" style="18" customWidth="1"/>
    <col min="11001" max="11001" width="12.21875" style="18" bestFit="1" customWidth="1"/>
    <col min="11002" max="11002" width="7.77734375" style="18" customWidth="1"/>
    <col min="11003" max="11003" width="8.44140625" style="18" customWidth="1"/>
    <col min="11004" max="11009" width="7.77734375" style="18" customWidth="1"/>
    <col min="11010" max="11010" width="1.109375" style="18" customWidth="1"/>
    <col min="11011" max="11228" width="8.88671875" style="18"/>
    <col min="11229" max="11229" width="1.21875" style="18" customWidth="1"/>
    <col min="11230" max="11231" width="4.77734375" style="18" customWidth="1"/>
    <col min="11232" max="11232" width="10.6640625" style="18" customWidth="1"/>
    <col min="11233" max="11233" width="6.5546875" style="18" customWidth="1"/>
    <col min="11234" max="11234" width="7.33203125" style="18" customWidth="1"/>
    <col min="11235" max="11235" width="10.77734375" style="18" bestFit="1" customWidth="1"/>
    <col min="11236" max="11236" width="8.6640625" style="18" customWidth="1"/>
    <col min="11237" max="11237" width="7" style="18" bestFit="1" customWidth="1"/>
    <col min="11238" max="11238" width="8.5546875" style="18" customWidth="1"/>
    <col min="11239" max="11239" width="6.33203125" style="18" bestFit="1" customWidth="1"/>
    <col min="11240" max="11240" width="8.44140625" style="18" customWidth="1"/>
    <col min="11241" max="11241" width="7.21875" style="18" customWidth="1"/>
    <col min="11242" max="11242" width="6.21875" style="18" customWidth="1"/>
    <col min="11243" max="11244" width="8.109375" style="18" customWidth="1"/>
    <col min="11245" max="11248" width="8.88671875" style="18" customWidth="1"/>
    <col min="11249" max="11249" width="6.21875" style="18" customWidth="1"/>
    <col min="11250" max="11251" width="8.109375" style="18" customWidth="1"/>
    <col min="11252" max="11255" width="7.77734375" style="18" customWidth="1"/>
    <col min="11256" max="11256" width="8.88671875" style="18" customWidth="1"/>
    <col min="11257" max="11257" width="12.21875" style="18" bestFit="1" customWidth="1"/>
    <col min="11258" max="11258" width="7.77734375" style="18" customWidth="1"/>
    <col min="11259" max="11259" width="8.44140625" style="18" customWidth="1"/>
    <col min="11260" max="11265" width="7.77734375" style="18" customWidth="1"/>
    <col min="11266" max="11266" width="1.109375" style="18" customWidth="1"/>
    <col min="11267" max="11484" width="8.88671875" style="18"/>
    <col min="11485" max="11485" width="1.21875" style="18" customWidth="1"/>
    <col min="11486" max="11487" width="4.77734375" style="18" customWidth="1"/>
    <col min="11488" max="11488" width="10.6640625" style="18" customWidth="1"/>
    <col min="11489" max="11489" width="6.5546875" style="18" customWidth="1"/>
    <col min="11490" max="11490" width="7.33203125" style="18" customWidth="1"/>
    <col min="11491" max="11491" width="10.77734375" style="18" bestFit="1" customWidth="1"/>
    <col min="11492" max="11492" width="8.6640625" style="18" customWidth="1"/>
    <col min="11493" max="11493" width="7" style="18" bestFit="1" customWidth="1"/>
    <col min="11494" max="11494" width="8.5546875" style="18" customWidth="1"/>
    <col min="11495" max="11495" width="6.33203125" style="18" bestFit="1" customWidth="1"/>
    <col min="11496" max="11496" width="8.44140625" style="18" customWidth="1"/>
    <col min="11497" max="11497" width="7.21875" style="18" customWidth="1"/>
    <col min="11498" max="11498" width="6.21875" style="18" customWidth="1"/>
    <col min="11499" max="11500" width="8.109375" style="18" customWidth="1"/>
    <col min="11501" max="11504" width="8.88671875" style="18" customWidth="1"/>
    <col min="11505" max="11505" width="6.21875" style="18" customWidth="1"/>
    <col min="11506" max="11507" width="8.109375" style="18" customWidth="1"/>
    <col min="11508" max="11511" width="7.77734375" style="18" customWidth="1"/>
    <col min="11512" max="11512" width="8.88671875" style="18" customWidth="1"/>
    <col min="11513" max="11513" width="12.21875" style="18" bestFit="1" customWidth="1"/>
    <col min="11514" max="11514" width="7.77734375" style="18" customWidth="1"/>
    <col min="11515" max="11515" width="8.44140625" style="18" customWidth="1"/>
    <col min="11516" max="11521" width="7.77734375" style="18" customWidth="1"/>
    <col min="11522" max="11522" width="1.109375" style="18" customWidth="1"/>
    <col min="11523" max="11740" width="8.88671875" style="18"/>
    <col min="11741" max="11741" width="1.21875" style="18" customWidth="1"/>
    <col min="11742" max="11743" width="4.77734375" style="18" customWidth="1"/>
    <col min="11744" max="11744" width="10.6640625" style="18" customWidth="1"/>
    <col min="11745" max="11745" width="6.5546875" style="18" customWidth="1"/>
    <col min="11746" max="11746" width="7.33203125" style="18" customWidth="1"/>
    <col min="11747" max="11747" width="10.77734375" style="18" bestFit="1" customWidth="1"/>
    <col min="11748" max="11748" width="8.6640625" style="18" customWidth="1"/>
    <col min="11749" max="11749" width="7" style="18" bestFit="1" customWidth="1"/>
    <col min="11750" max="11750" width="8.5546875" style="18" customWidth="1"/>
    <col min="11751" max="11751" width="6.33203125" style="18" bestFit="1" customWidth="1"/>
    <col min="11752" max="11752" width="8.44140625" style="18" customWidth="1"/>
    <col min="11753" max="11753" width="7.21875" style="18" customWidth="1"/>
    <col min="11754" max="11754" width="6.21875" style="18" customWidth="1"/>
    <col min="11755" max="11756" width="8.109375" style="18" customWidth="1"/>
    <col min="11757" max="11760" width="8.88671875" style="18" customWidth="1"/>
    <col min="11761" max="11761" width="6.21875" style="18" customWidth="1"/>
    <col min="11762" max="11763" width="8.109375" style="18" customWidth="1"/>
    <col min="11764" max="11767" width="7.77734375" style="18" customWidth="1"/>
    <col min="11768" max="11768" width="8.88671875" style="18" customWidth="1"/>
    <col min="11769" max="11769" width="12.21875" style="18" bestFit="1" customWidth="1"/>
    <col min="11770" max="11770" width="7.77734375" style="18" customWidth="1"/>
    <col min="11771" max="11771" width="8.44140625" style="18" customWidth="1"/>
    <col min="11772" max="11777" width="7.77734375" style="18" customWidth="1"/>
    <col min="11778" max="11778" width="1.109375" style="18" customWidth="1"/>
    <col min="11779" max="11996" width="8.88671875" style="18"/>
    <col min="11997" max="11997" width="1.21875" style="18" customWidth="1"/>
    <col min="11998" max="11999" width="4.77734375" style="18" customWidth="1"/>
    <col min="12000" max="12000" width="10.6640625" style="18" customWidth="1"/>
    <col min="12001" max="12001" width="6.5546875" style="18" customWidth="1"/>
    <col min="12002" max="12002" width="7.33203125" style="18" customWidth="1"/>
    <col min="12003" max="12003" width="10.77734375" style="18" bestFit="1" customWidth="1"/>
    <col min="12004" max="12004" width="8.6640625" style="18" customWidth="1"/>
    <col min="12005" max="12005" width="7" style="18" bestFit="1" customWidth="1"/>
    <col min="12006" max="12006" width="8.5546875" style="18" customWidth="1"/>
    <col min="12007" max="12007" width="6.33203125" style="18" bestFit="1" customWidth="1"/>
    <col min="12008" max="12008" width="8.44140625" style="18" customWidth="1"/>
    <col min="12009" max="12009" width="7.21875" style="18" customWidth="1"/>
    <col min="12010" max="12010" width="6.21875" style="18" customWidth="1"/>
    <col min="12011" max="12012" width="8.109375" style="18" customWidth="1"/>
    <col min="12013" max="12016" width="8.88671875" style="18" customWidth="1"/>
    <col min="12017" max="12017" width="6.21875" style="18" customWidth="1"/>
    <col min="12018" max="12019" width="8.109375" style="18" customWidth="1"/>
    <col min="12020" max="12023" width="7.77734375" style="18" customWidth="1"/>
    <col min="12024" max="12024" width="8.88671875" style="18" customWidth="1"/>
    <col min="12025" max="12025" width="12.21875" style="18" bestFit="1" customWidth="1"/>
    <col min="12026" max="12026" width="7.77734375" style="18" customWidth="1"/>
    <col min="12027" max="12027" width="8.44140625" style="18" customWidth="1"/>
    <col min="12028" max="12033" width="7.77734375" style="18" customWidth="1"/>
    <col min="12034" max="12034" width="1.109375" style="18" customWidth="1"/>
    <col min="12035" max="12252" width="8.88671875" style="18"/>
    <col min="12253" max="12253" width="1.21875" style="18" customWidth="1"/>
    <col min="12254" max="12255" width="4.77734375" style="18" customWidth="1"/>
    <col min="12256" max="12256" width="10.6640625" style="18" customWidth="1"/>
    <col min="12257" max="12257" width="6.5546875" style="18" customWidth="1"/>
    <col min="12258" max="12258" width="7.33203125" style="18" customWidth="1"/>
    <col min="12259" max="12259" width="10.77734375" style="18" bestFit="1" customWidth="1"/>
    <col min="12260" max="12260" width="8.6640625" style="18" customWidth="1"/>
    <col min="12261" max="12261" width="7" style="18" bestFit="1" customWidth="1"/>
    <col min="12262" max="12262" width="8.5546875" style="18" customWidth="1"/>
    <col min="12263" max="12263" width="6.33203125" style="18" bestFit="1" customWidth="1"/>
    <col min="12264" max="12264" width="8.44140625" style="18" customWidth="1"/>
    <col min="12265" max="12265" width="7.21875" style="18" customWidth="1"/>
    <col min="12266" max="12266" width="6.21875" style="18" customWidth="1"/>
    <col min="12267" max="12268" width="8.109375" style="18" customWidth="1"/>
    <col min="12269" max="12272" width="8.88671875" style="18" customWidth="1"/>
    <col min="12273" max="12273" width="6.21875" style="18" customWidth="1"/>
    <col min="12274" max="12275" width="8.109375" style="18" customWidth="1"/>
    <col min="12276" max="12279" width="7.77734375" style="18" customWidth="1"/>
    <col min="12280" max="12280" width="8.88671875" style="18" customWidth="1"/>
    <col min="12281" max="12281" width="12.21875" style="18" bestFit="1" customWidth="1"/>
    <col min="12282" max="12282" width="7.77734375" style="18" customWidth="1"/>
    <col min="12283" max="12283" width="8.44140625" style="18" customWidth="1"/>
    <col min="12284" max="12289" width="7.77734375" style="18" customWidth="1"/>
    <col min="12290" max="12290" width="1.109375" style="18" customWidth="1"/>
    <col min="12291" max="12508" width="8.88671875" style="18"/>
    <col min="12509" max="12509" width="1.21875" style="18" customWidth="1"/>
    <col min="12510" max="12511" width="4.77734375" style="18" customWidth="1"/>
    <col min="12512" max="12512" width="10.6640625" style="18" customWidth="1"/>
    <col min="12513" max="12513" width="6.5546875" style="18" customWidth="1"/>
    <col min="12514" max="12514" width="7.33203125" style="18" customWidth="1"/>
    <col min="12515" max="12515" width="10.77734375" style="18" bestFit="1" customWidth="1"/>
    <col min="12516" max="12516" width="8.6640625" style="18" customWidth="1"/>
    <col min="12517" max="12517" width="7" style="18" bestFit="1" customWidth="1"/>
    <col min="12518" max="12518" width="8.5546875" style="18" customWidth="1"/>
    <col min="12519" max="12519" width="6.33203125" style="18" bestFit="1" customWidth="1"/>
    <col min="12520" max="12520" width="8.44140625" style="18" customWidth="1"/>
    <col min="12521" max="12521" width="7.21875" style="18" customWidth="1"/>
    <col min="12522" max="12522" width="6.21875" style="18" customWidth="1"/>
    <col min="12523" max="12524" width="8.109375" style="18" customWidth="1"/>
    <col min="12525" max="12528" width="8.88671875" style="18" customWidth="1"/>
    <col min="12529" max="12529" width="6.21875" style="18" customWidth="1"/>
    <col min="12530" max="12531" width="8.109375" style="18" customWidth="1"/>
    <col min="12532" max="12535" width="7.77734375" style="18" customWidth="1"/>
    <col min="12536" max="12536" width="8.88671875" style="18" customWidth="1"/>
    <col min="12537" max="12537" width="12.21875" style="18" bestFit="1" customWidth="1"/>
    <col min="12538" max="12538" width="7.77734375" style="18" customWidth="1"/>
    <col min="12539" max="12539" width="8.44140625" style="18" customWidth="1"/>
    <col min="12540" max="12545" width="7.77734375" style="18" customWidth="1"/>
    <col min="12546" max="12546" width="1.109375" style="18" customWidth="1"/>
    <col min="12547" max="12764" width="8.88671875" style="18"/>
    <col min="12765" max="12765" width="1.21875" style="18" customWidth="1"/>
    <col min="12766" max="12767" width="4.77734375" style="18" customWidth="1"/>
    <col min="12768" max="12768" width="10.6640625" style="18" customWidth="1"/>
    <col min="12769" max="12769" width="6.5546875" style="18" customWidth="1"/>
    <col min="12770" max="12770" width="7.33203125" style="18" customWidth="1"/>
    <col min="12771" max="12771" width="10.77734375" style="18" bestFit="1" customWidth="1"/>
    <col min="12772" max="12772" width="8.6640625" style="18" customWidth="1"/>
    <col min="12773" max="12773" width="7" style="18" bestFit="1" customWidth="1"/>
    <col min="12774" max="12774" width="8.5546875" style="18" customWidth="1"/>
    <col min="12775" max="12775" width="6.33203125" style="18" bestFit="1" customWidth="1"/>
    <col min="12776" max="12776" width="8.44140625" style="18" customWidth="1"/>
    <col min="12777" max="12777" width="7.21875" style="18" customWidth="1"/>
    <col min="12778" max="12778" width="6.21875" style="18" customWidth="1"/>
    <col min="12779" max="12780" width="8.109375" style="18" customWidth="1"/>
    <col min="12781" max="12784" width="8.88671875" style="18" customWidth="1"/>
    <col min="12785" max="12785" width="6.21875" style="18" customWidth="1"/>
    <col min="12786" max="12787" width="8.109375" style="18" customWidth="1"/>
    <col min="12788" max="12791" width="7.77734375" style="18" customWidth="1"/>
    <col min="12792" max="12792" width="8.88671875" style="18" customWidth="1"/>
    <col min="12793" max="12793" width="12.21875" style="18" bestFit="1" customWidth="1"/>
    <col min="12794" max="12794" width="7.77734375" style="18" customWidth="1"/>
    <col min="12795" max="12795" width="8.44140625" style="18" customWidth="1"/>
    <col min="12796" max="12801" width="7.77734375" style="18" customWidth="1"/>
    <col min="12802" max="12802" width="1.109375" style="18" customWidth="1"/>
    <col min="12803" max="13020" width="8.88671875" style="18"/>
    <col min="13021" max="13021" width="1.21875" style="18" customWidth="1"/>
    <col min="13022" max="13023" width="4.77734375" style="18" customWidth="1"/>
    <col min="13024" max="13024" width="10.6640625" style="18" customWidth="1"/>
    <col min="13025" max="13025" width="6.5546875" style="18" customWidth="1"/>
    <col min="13026" max="13026" width="7.33203125" style="18" customWidth="1"/>
    <col min="13027" max="13027" width="10.77734375" style="18" bestFit="1" customWidth="1"/>
    <col min="13028" max="13028" width="8.6640625" style="18" customWidth="1"/>
    <col min="13029" max="13029" width="7" style="18" bestFit="1" customWidth="1"/>
    <col min="13030" max="13030" width="8.5546875" style="18" customWidth="1"/>
    <col min="13031" max="13031" width="6.33203125" style="18" bestFit="1" customWidth="1"/>
    <col min="13032" max="13032" width="8.44140625" style="18" customWidth="1"/>
    <col min="13033" max="13033" width="7.21875" style="18" customWidth="1"/>
    <col min="13034" max="13034" width="6.21875" style="18" customWidth="1"/>
    <col min="13035" max="13036" width="8.109375" style="18" customWidth="1"/>
    <col min="13037" max="13040" width="8.88671875" style="18" customWidth="1"/>
    <col min="13041" max="13041" width="6.21875" style="18" customWidth="1"/>
    <col min="13042" max="13043" width="8.109375" style="18" customWidth="1"/>
    <col min="13044" max="13047" width="7.77734375" style="18" customWidth="1"/>
    <col min="13048" max="13048" width="8.88671875" style="18" customWidth="1"/>
    <col min="13049" max="13049" width="12.21875" style="18" bestFit="1" customWidth="1"/>
    <col min="13050" max="13050" width="7.77734375" style="18" customWidth="1"/>
    <col min="13051" max="13051" width="8.44140625" style="18" customWidth="1"/>
    <col min="13052" max="13057" width="7.77734375" style="18" customWidth="1"/>
    <col min="13058" max="13058" width="1.109375" style="18" customWidth="1"/>
    <col min="13059" max="13276" width="8.88671875" style="18"/>
    <col min="13277" max="13277" width="1.21875" style="18" customWidth="1"/>
    <col min="13278" max="13279" width="4.77734375" style="18" customWidth="1"/>
    <col min="13280" max="13280" width="10.6640625" style="18" customWidth="1"/>
    <col min="13281" max="13281" width="6.5546875" style="18" customWidth="1"/>
    <col min="13282" max="13282" width="7.33203125" style="18" customWidth="1"/>
    <col min="13283" max="13283" width="10.77734375" style="18" bestFit="1" customWidth="1"/>
    <col min="13284" max="13284" width="8.6640625" style="18" customWidth="1"/>
    <col min="13285" max="13285" width="7" style="18" bestFit="1" customWidth="1"/>
    <col min="13286" max="13286" width="8.5546875" style="18" customWidth="1"/>
    <col min="13287" max="13287" width="6.33203125" style="18" bestFit="1" customWidth="1"/>
    <col min="13288" max="13288" width="8.44140625" style="18" customWidth="1"/>
    <col min="13289" max="13289" width="7.21875" style="18" customWidth="1"/>
    <col min="13290" max="13290" width="6.21875" style="18" customWidth="1"/>
    <col min="13291" max="13292" width="8.109375" style="18" customWidth="1"/>
    <col min="13293" max="13296" width="8.88671875" style="18" customWidth="1"/>
    <col min="13297" max="13297" width="6.21875" style="18" customWidth="1"/>
    <col min="13298" max="13299" width="8.109375" style="18" customWidth="1"/>
    <col min="13300" max="13303" width="7.77734375" style="18" customWidth="1"/>
    <col min="13304" max="13304" width="8.88671875" style="18" customWidth="1"/>
    <col min="13305" max="13305" width="12.21875" style="18" bestFit="1" customWidth="1"/>
    <col min="13306" max="13306" width="7.77734375" style="18" customWidth="1"/>
    <col min="13307" max="13307" width="8.44140625" style="18" customWidth="1"/>
    <col min="13308" max="13313" width="7.77734375" style="18" customWidth="1"/>
    <col min="13314" max="13314" width="1.109375" style="18" customWidth="1"/>
    <col min="13315" max="13532" width="8.88671875" style="18"/>
    <col min="13533" max="13533" width="1.21875" style="18" customWidth="1"/>
    <col min="13534" max="13535" width="4.77734375" style="18" customWidth="1"/>
    <col min="13536" max="13536" width="10.6640625" style="18" customWidth="1"/>
    <col min="13537" max="13537" width="6.5546875" style="18" customWidth="1"/>
    <col min="13538" max="13538" width="7.33203125" style="18" customWidth="1"/>
    <col min="13539" max="13539" width="10.77734375" style="18" bestFit="1" customWidth="1"/>
    <col min="13540" max="13540" width="8.6640625" style="18" customWidth="1"/>
    <col min="13541" max="13541" width="7" style="18" bestFit="1" customWidth="1"/>
    <col min="13542" max="13542" width="8.5546875" style="18" customWidth="1"/>
    <col min="13543" max="13543" width="6.33203125" style="18" bestFit="1" customWidth="1"/>
    <col min="13544" max="13544" width="8.44140625" style="18" customWidth="1"/>
    <col min="13545" max="13545" width="7.21875" style="18" customWidth="1"/>
    <col min="13546" max="13546" width="6.21875" style="18" customWidth="1"/>
    <col min="13547" max="13548" width="8.109375" style="18" customWidth="1"/>
    <col min="13549" max="13552" width="8.88671875" style="18" customWidth="1"/>
    <col min="13553" max="13553" width="6.21875" style="18" customWidth="1"/>
    <col min="13554" max="13555" width="8.109375" style="18" customWidth="1"/>
    <col min="13556" max="13559" width="7.77734375" style="18" customWidth="1"/>
    <col min="13560" max="13560" width="8.88671875" style="18" customWidth="1"/>
    <col min="13561" max="13561" width="12.21875" style="18" bestFit="1" customWidth="1"/>
    <col min="13562" max="13562" width="7.77734375" style="18" customWidth="1"/>
    <col min="13563" max="13563" width="8.44140625" style="18" customWidth="1"/>
    <col min="13564" max="13569" width="7.77734375" style="18" customWidth="1"/>
    <col min="13570" max="13570" width="1.109375" style="18" customWidth="1"/>
    <col min="13571" max="13788" width="8.88671875" style="18"/>
    <col min="13789" max="13789" width="1.21875" style="18" customWidth="1"/>
    <col min="13790" max="13791" width="4.77734375" style="18" customWidth="1"/>
    <col min="13792" max="13792" width="10.6640625" style="18" customWidth="1"/>
    <col min="13793" max="13793" width="6.5546875" style="18" customWidth="1"/>
    <col min="13794" max="13794" width="7.33203125" style="18" customWidth="1"/>
    <col min="13795" max="13795" width="10.77734375" style="18" bestFit="1" customWidth="1"/>
    <col min="13796" max="13796" width="8.6640625" style="18" customWidth="1"/>
    <col min="13797" max="13797" width="7" style="18" bestFit="1" customWidth="1"/>
    <col min="13798" max="13798" width="8.5546875" style="18" customWidth="1"/>
    <col min="13799" max="13799" width="6.33203125" style="18" bestFit="1" customWidth="1"/>
    <col min="13800" max="13800" width="8.44140625" style="18" customWidth="1"/>
    <col min="13801" max="13801" width="7.21875" style="18" customWidth="1"/>
    <col min="13802" max="13802" width="6.21875" style="18" customWidth="1"/>
    <col min="13803" max="13804" width="8.109375" style="18" customWidth="1"/>
    <col min="13805" max="13808" width="8.88671875" style="18" customWidth="1"/>
    <col min="13809" max="13809" width="6.21875" style="18" customWidth="1"/>
    <col min="13810" max="13811" width="8.109375" style="18" customWidth="1"/>
    <col min="13812" max="13815" width="7.77734375" style="18" customWidth="1"/>
    <col min="13816" max="13816" width="8.88671875" style="18" customWidth="1"/>
    <col min="13817" max="13817" width="12.21875" style="18" bestFit="1" customWidth="1"/>
    <col min="13818" max="13818" width="7.77734375" style="18" customWidth="1"/>
    <col min="13819" max="13819" width="8.44140625" style="18" customWidth="1"/>
    <col min="13820" max="13825" width="7.77734375" style="18" customWidth="1"/>
    <col min="13826" max="13826" width="1.109375" style="18" customWidth="1"/>
    <col min="13827" max="14044" width="8.88671875" style="18"/>
    <col min="14045" max="14045" width="1.21875" style="18" customWidth="1"/>
    <col min="14046" max="14047" width="4.77734375" style="18" customWidth="1"/>
    <col min="14048" max="14048" width="10.6640625" style="18" customWidth="1"/>
    <col min="14049" max="14049" width="6.5546875" style="18" customWidth="1"/>
    <col min="14050" max="14050" width="7.33203125" style="18" customWidth="1"/>
    <col min="14051" max="14051" width="10.77734375" style="18" bestFit="1" customWidth="1"/>
    <col min="14052" max="14052" width="8.6640625" style="18" customWidth="1"/>
    <col min="14053" max="14053" width="7" style="18" bestFit="1" customWidth="1"/>
    <col min="14054" max="14054" width="8.5546875" style="18" customWidth="1"/>
    <col min="14055" max="14055" width="6.33203125" style="18" bestFit="1" customWidth="1"/>
    <col min="14056" max="14056" width="8.44140625" style="18" customWidth="1"/>
    <col min="14057" max="14057" width="7.21875" style="18" customWidth="1"/>
    <col min="14058" max="14058" width="6.21875" style="18" customWidth="1"/>
    <col min="14059" max="14060" width="8.109375" style="18" customWidth="1"/>
    <col min="14061" max="14064" width="8.88671875" style="18" customWidth="1"/>
    <col min="14065" max="14065" width="6.21875" style="18" customWidth="1"/>
    <col min="14066" max="14067" width="8.109375" style="18" customWidth="1"/>
    <col min="14068" max="14071" width="7.77734375" style="18" customWidth="1"/>
    <col min="14072" max="14072" width="8.88671875" style="18" customWidth="1"/>
    <col min="14073" max="14073" width="12.21875" style="18" bestFit="1" customWidth="1"/>
    <col min="14074" max="14074" width="7.77734375" style="18" customWidth="1"/>
    <col min="14075" max="14075" width="8.44140625" style="18" customWidth="1"/>
    <col min="14076" max="14081" width="7.77734375" style="18" customWidth="1"/>
    <col min="14082" max="14082" width="1.109375" style="18" customWidth="1"/>
    <col min="14083" max="14300" width="8.88671875" style="18"/>
    <col min="14301" max="14301" width="1.21875" style="18" customWidth="1"/>
    <col min="14302" max="14303" width="4.77734375" style="18" customWidth="1"/>
    <col min="14304" max="14304" width="10.6640625" style="18" customWidth="1"/>
    <col min="14305" max="14305" width="6.5546875" style="18" customWidth="1"/>
    <col min="14306" max="14306" width="7.33203125" style="18" customWidth="1"/>
    <col min="14307" max="14307" width="10.77734375" style="18" bestFit="1" customWidth="1"/>
    <col min="14308" max="14308" width="8.6640625" style="18" customWidth="1"/>
    <col min="14309" max="14309" width="7" style="18" bestFit="1" customWidth="1"/>
    <col min="14310" max="14310" width="8.5546875" style="18" customWidth="1"/>
    <col min="14311" max="14311" width="6.33203125" style="18" bestFit="1" customWidth="1"/>
    <col min="14312" max="14312" width="8.44140625" style="18" customWidth="1"/>
    <col min="14313" max="14313" width="7.21875" style="18" customWidth="1"/>
    <col min="14314" max="14314" width="6.21875" style="18" customWidth="1"/>
    <col min="14315" max="14316" width="8.109375" style="18" customWidth="1"/>
    <col min="14317" max="14320" width="8.88671875" style="18" customWidth="1"/>
    <col min="14321" max="14321" width="6.21875" style="18" customWidth="1"/>
    <col min="14322" max="14323" width="8.109375" style="18" customWidth="1"/>
    <col min="14324" max="14327" width="7.77734375" style="18" customWidth="1"/>
    <col min="14328" max="14328" width="8.88671875" style="18" customWidth="1"/>
    <col min="14329" max="14329" width="12.21875" style="18" bestFit="1" customWidth="1"/>
    <col min="14330" max="14330" width="7.77734375" style="18" customWidth="1"/>
    <col min="14331" max="14331" width="8.44140625" style="18" customWidth="1"/>
    <col min="14332" max="14337" width="7.77734375" style="18" customWidth="1"/>
    <col min="14338" max="14338" width="1.109375" style="18" customWidth="1"/>
    <col min="14339" max="14556" width="8.88671875" style="18"/>
    <col min="14557" max="14557" width="1.21875" style="18" customWidth="1"/>
    <col min="14558" max="14559" width="4.77734375" style="18" customWidth="1"/>
    <col min="14560" max="14560" width="10.6640625" style="18" customWidth="1"/>
    <col min="14561" max="14561" width="6.5546875" style="18" customWidth="1"/>
    <col min="14562" max="14562" width="7.33203125" style="18" customWidth="1"/>
    <col min="14563" max="14563" width="10.77734375" style="18" bestFit="1" customWidth="1"/>
    <col min="14564" max="14564" width="8.6640625" style="18" customWidth="1"/>
    <col min="14565" max="14565" width="7" style="18" bestFit="1" customWidth="1"/>
    <col min="14566" max="14566" width="8.5546875" style="18" customWidth="1"/>
    <col min="14567" max="14567" width="6.33203125" style="18" bestFit="1" customWidth="1"/>
    <col min="14568" max="14568" width="8.44140625" style="18" customWidth="1"/>
    <col min="14569" max="14569" width="7.21875" style="18" customWidth="1"/>
    <col min="14570" max="14570" width="6.21875" style="18" customWidth="1"/>
    <col min="14571" max="14572" width="8.109375" style="18" customWidth="1"/>
    <col min="14573" max="14576" width="8.88671875" style="18" customWidth="1"/>
    <col min="14577" max="14577" width="6.21875" style="18" customWidth="1"/>
    <col min="14578" max="14579" width="8.109375" style="18" customWidth="1"/>
    <col min="14580" max="14583" width="7.77734375" style="18" customWidth="1"/>
    <col min="14584" max="14584" width="8.88671875" style="18" customWidth="1"/>
    <col min="14585" max="14585" width="12.21875" style="18" bestFit="1" customWidth="1"/>
    <col min="14586" max="14586" width="7.77734375" style="18" customWidth="1"/>
    <col min="14587" max="14587" width="8.44140625" style="18" customWidth="1"/>
    <col min="14588" max="14593" width="7.77734375" style="18" customWidth="1"/>
    <col min="14594" max="14594" width="1.109375" style="18" customWidth="1"/>
    <col min="14595" max="14812" width="8.88671875" style="18"/>
    <col min="14813" max="14813" width="1.21875" style="18" customWidth="1"/>
    <col min="14814" max="14815" width="4.77734375" style="18" customWidth="1"/>
    <col min="14816" max="14816" width="10.6640625" style="18" customWidth="1"/>
    <col min="14817" max="14817" width="6.5546875" style="18" customWidth="1"/>
    <col min="14818" max="14818" width="7.33203125" style="18" customWidth="1"/>
    <col min="14819" max="14819" width="10.77734375" style="18" bestFit="1" customWidth="1"/>
    <col min="14820" max="14820" width="8.6640625" style="18" customWidth="1"/>
    <col min="14821" max="14821" width="7" style="18" bestFit="1" customWidth="1"/>
    <col min="14822" max="14822" width="8.5546875" style="18" customWidth="1"/>
    <col min="14823" max="14823" width="6.33203125" style="18" bestFit="1" customWidth="1"/>
    <col min="14824" max="14824" width="8.44140625" style="18" customWidth="1"/>
    <col min="14825" max="14825" width="7.21875" style="18" customWidth="1"/>
    <col min="14826" max="14826" width="6.21875" style="18" customWidth="1"/>
    <col min="14827" max="14828" width="8.109375" style="18" customWidth="1"/>
    <col min="14829" max="14832" width="8.88671875" style="18" customWidth="1"/>
    <col min="14833" max="14833" width="6.21875" style="18" customWidth="1"/>
    <col min="14834" max="14835" width="8.109375" style="18" customWidth="1"/>
    <col min="14836" max="14839" width="7.77734375" style="18" customWidth="1"/>
    <col min="14840" max="14840" width="8.88671875" style="18" customWidth="1"/>
    <col min="14841" max="14841" width="12.21875" style="18" bestFit="1" customWidth="1"/>
    <col min="14842" max="14842" width="7.77734375" style="18" customWidth="1"/>
    <col min="14843" max="14843" width="8.44140625" style="18" customWidth="1"/>
    <col min="14844" max="14849" width="7.77734375" style="18" customWidth="1"/>
    <col min="14850" max="14850" width="1.109375" style="18" customWidth="1"/>
    <col min="14851" max="15068" width="8.88671875" style="18"/>
    <col min="15069" max="15069" width="1.21875" style="18" customWidth="1"/>
    <col min="15070" max="15071" width="4.77734375" style="18" customWidth="1"/>
    <col min="15072" max="15072" width="10.6640625" style="18" customWidth="1"/>
    <col min="15073" max="15073" width="6.5546875" style="18" customWidth="1"/>
    <col min="15074" max="15074" width="7.33203125" style="18" customWidth="1"/>
    <col min="15075" max="15075" width="10.77734375" style="18" bestFit="1" customWidth="1"/>
    <col min="15076" max="15076" width="8.6640625" style="18" customWidth="1"/>
    <col min="15077" max="15077" width="7" style="18" bestFit="1" customWidth="1"/>
    <col min="15078" max="15078" width="8.5546875" style="18" customWidth="1"/>
    <col min="15079" max="15079" width="6.33203125" style="18" bestFit="1" customWidth="1"/>
    <col min="15080" max="15080" width="8.44140625" style="18" customWidth="1"/>
    <col min="15081" max="15081" width="7.21875" style="18" customWidth="1"/>
    <col min="15082" max="15082" width="6.21875" style="18" customWidth="1"/>
    <col min="15083" max="15084" width="8.109375" style="18" customWidth="1"/>
    <col min="15085" max="15088" width="8.88671875" style="18" customWidth="1"/>
    <col min="15089" max="15089" width="6.21875" style="18" customWidth="1"/>
    <col min="15090" max="15091" width="8.109375" style="18" customWidth="1"/>
    <col min="15092" max="15095" width="7.77734375" style="18" customWidth="1"/>
    <col min="15096" max="15096" width="8.88671875" style="18" customWidth="1"/>
    <col min="15097" max="15097" width="12.21875" style="18" bestFit="1" customWidth="1"/>
    <col min="15098" max="15098" width="7.77734375" style="18" customWidth="1"/>
    <col min="15099" max="15099" width="8.44140625" style="18" customWidth="1"/>
    <col min="15100" max="15105" width="7.77734375" style="18" customWidth="1"/>
    <col min="15106" max="15106" width="1.109375" style="18" customWidth="1"/>
    <col min="15107" max="15324" width="8.88671875" style="18"/>
    <col min="15325" max="15325" width="1.21875" style="18" customWidth="1"/>
    <col min="15326" max="15327" width="4.77734375" style="18" customWidth="1"/>
    <col min="15328" max="15328" width="10.6640625" style="18" customWidth="1"/>
    <col min="15329" max="15329" width="6.5546875" style="18" customWidth="1"/>
    <col min="15330" max="15330" width="7.33203125" style="18" customWidth="1"/>
    <col min="15331" max="15331" width="10.77734375" style="18" bestFit="1" customWidth="1"/>
    <col min="15332" max="15332" width="8.6640625" style="18" customWidth="1"/>
    <col min="15333" max="15333" width="7" style="18" bestFit="1" customWidth="1"/>
    <col min="15334" max="15334" width="8.5546875" style="18" customWidth="1"/>
    <col min="15335" max="15335" width="6.33203125" style="18" bestFit="1" customWidth="1"/>
    <col min="15336" max="15336" width="8.44140625" style="18" customWidth="1"/>
    <col min="15337" max="15337" width="7.21875" style="18" customWidth="1"/>
    <col min="15338" max="15338" width="6.21875" style="18" customWidth="1"/>
    <col min="15339" max="15340" width="8.109375" style="18" customWidth="1"/>
    <col min="15341" max="15344" width="8.88671875" style="18" customWidth="1"/>
    <col min="15345" max="15345" width="6.21875" style="18" customWidth="1"/>
    <col min="15346" max="15347" width="8.109375" style="18" customWidth="1"/>
    <col min="15348" max="15351" width="7.77734375" style="18" customWidth="1"/>
    <col min="15352" max="15352" width="8.88671875" style="18" customWidth="1"/>
    <col min="15353" max="15353" width="12.21875" style="18" bestFit="1" customWidth="1"/>
    <col min="15354" max="15354" width="7.77734375" style="18" customWidth="1"/>
    <col min="15355" max="15355" width="8.44140625" style="18" customWidth="1"/>
    <col min="15356" max="15361" width="7.77734375" style="18" customWidth="1"/>
    <col min="15362" max="15362" width="1.109375" style="18" customWidth="1"/>
    <col min="15363" max="15580" width="8.88671875" style="18"/>
    <col min="15581" max="15581" width="1.21875" style="18" customWidth="1"/>
    <col min="15582" max="15583" width="4.77734375" style="18" customWidth="1"/>
    <col min="15584" max="15584" width="10.6640625" style="18" customWidth="1"/>
    <col min="15585" max="15585" width="6.5546875" style="18" customWidth="1"/>
    <col min="15586" max="15586" width="7.33203125" style="18" customWidth="1"/>
    <col min="15587" max="15587" width="10.77734375" style="18" bestFit="1" customWidth="1"/>
    <col min="15588" max="15588" width="8.6640625" style="18" customWidth="1"/>
    <col min="15589" max="15589" width="7" style="18" bestFit="1" customWidth="1"/>
    <col min="15590" max="15590" width="8.5546875" style="18" customWidth="1"/>
    <col min="15591" max="15591" width="6.33203125" style="18" bestFit="1" customWidth="1"/>
    <col min="15592" max="15592" width="8.44140625" style="18" customWidth="1"/>
    <col min="15593" max="15593" width="7.21875" style="18" customWidth="1"/>
    <col min="15594" max="15594" width="6.21875" style="18" customWidth="1"/>
    <col min="15595" max="15596" width="8.109375" style="18" customWidth="1"/>
    <col min="15597" max="15600" width="8.88671875" style="18" customWidth="1"/>
    <col min="15601" max="15601" width="6.21875" style="18" customWidth="1"/>
    <col min="15602" max="15603" width="8.109375" style="18" customWidth="1"/>
    <col min="15604" max="15607" width="7.77734375" style="18" customWidth="1"/>
    <col min="15608" max="15608" width="8.88671875" style="18" customWidth="1"/>
    <col min="15609" max="15609" width="12.21875" style="18" bestFit="1" customWidth="1"/>
    <col min="15610" max="15610" width="7.77734375" style="18" customWidth="1"/>
    <col min="15611" max="15611" width="8.44140625" style="18" customWidth="1"/>
    <col min="15612" max="15617" width="7.77734375" style="18" customWidth="1"/>
    <col min="15618" max="15618" width="1.109375" style="18" customWidth="1"/>
    <col min="15619" max="15836" width="8.88671875" style="18"/>
    <col min="15837" max="15837" width="1.21875" style="18" customWidth="1"/>
    <col min="15838" max="15839" width="4.77734375" style="18" customWidth="1"/>
    <col min="15840" max="15840" width="10.6640625" style="18" customWidth="1"/>
    <col min="15841" max="15841" width="6.5546875" style="18" customWidth="1"/>
    <col min="15842" max="15842" width="7.33203125" style="18" customWidth="1"/>
    <col min="15843" max="15843" width="10.77734375" style="18" bestFit="1" customWidth="1"/>
    <col min="15844" max="15844" width="8.6640625" style="18" customWidth="1"/>
    <col min="15845" max="15845" width="7" style="18" bestFit="1" customWidth="1"/>
    <col min="15846" max="15846" width="8.5546875" style="18" customWidth="1"/>
    <col min="15847" max="15847" width="6.33203125" style="18" bestFit="1" customWidth="1"/>
    <col min="15848" max="15848" width="8.44140625" style="18" customWidth="1"/>
    <col min="15849" max="15849" width="7.21875" style="18" customWidth="1"/>
    <col min="15850" max="15850" width="6.21875" style="18" customWidth="1"/>
    <col min="15851" max="15852" width="8.109375" style="18" customWidth="1"/>
    <col min="15853" max="15856" width="8.88671875" style="18" customWidth="1"/>
    <col min="15857" max="15857" width="6.21875" style="18" customWidth="1"/>
    <col min="15858" max="15859" width="8.109375" style="18" customWidth="1"/>
    <col min="15860" max="15863" width="7.77734375" style="18" customWidth="1"/>
    <col min="15864" max="15864" width="8.88671875" style="18" customWidth="1"/>
    <col min="15865" max="15865" width="12.21875" style="18" bestFit="1" customWidth="1"/>
    <col min="15866" max="15866" width="7.77734375" style="18" customWidth="1"/>
    <col min="15867" max="15867" width="8.44140625" style="18" customWidth="1"/>
    <col min="15868" max="15873" width="7.77734375" style="18" customWidth="1"/>
    <col min="15874" max="15874" width="1.109375" style="18" customWidth="1"/>
    <col min="15875" max="16092" width="8.88671875" style="18"/>
    <col min="16093" max="16093" width="1.21875" style="18" customWidth="1"/>
    <col min="16094" max="16095" width="4.77734375" style="18" customWidth="1"/>
    <col min="16096" max="16096" width="10.6640625" style="18" customWidth="1"/>
    <col min="16097" max="16097" width="6.5546875" style="18" customWidth="1"/>
    <col min="16098" max="16098" width="7.33203125" style="18" customWidth="1"/>
    <col min="16099" max="16099" width="10.77734375" style="18" bestFit="1" customWidth="1"/>
    <col min="16100" max="16100" width="8.6640625" style="18" customWidth="1"/>
    <col min="16101" max="16101" width="7" style="18" bestFit="1" customWidth="1"/>
    <col min="16102" max="16102" width="8.5546875" style="18" customWidth="1"/>
    <col min="16103" max="16103" width="6.33203125" style="18" bestFit="1" customWidth="1"/>
    <col min="16104" max="16104" width="8.44140625" style="18" customWidth="1"/>
    <col min="16105" max="16105" width="7.21875" style="18" customWidth="1"/>
    <col min="16106" max="16106" width="6.21875" style="18" customWidth="1"/>
    <col min="16107" max="16108" width="8.109375" style="18" customWidth="1"/>
    <col min="16109" max="16112" width="8.88671875" style="18" customWidth="1"/>
    <col min="16113" max="16113" width="6.21875" style="18" customWidth="1"/>
    <col min="16114" max="16115" width="8.109375" style="18" customWidth="1"/>
    <col min="16116" max="16119" width="7.77734375" style="18" customWidth="1"/>
    <col min="16120" max="16120" width="8.88671875" style="18" customWidth="1"/>
    <col min="16121" max="16121" width="12.21875" style="18" bestFit="1" customWidth="1"/>
    <col min="16122" max="16122" width="7.77734375" style="18" customWidth="1"/>
    <col min="16123" max="16123" width="8.44140625" style="18" customWidth="1"/>
    <col min="16124" max="16129" width="7.77734375" style="18" customWidth="1"/>
    <col min="16130" max="16130" width="1.109375" style="18" customWidth="1"/>
    <col min="16131" max="16384" width="8.88671875" style="18"/>
  </cols>
  <sheetData>
    <row r="1" spans="1:30" ht="13.5" customHeight="1"/>
    <row r="2" spans="1:30" ht="51" customHeight="1">
      <c r="A2" s="185" t="s">
        <v>55</v>
      </c>
      <c r="B2" s="186"/>
      <c r="C2" s="186"/>
      <c r="D2" s="186"/>
      <c r="E2" s="186"/>
      <c r="F2" s="186"/>
      <c r="G2" s="186"/>
      <c r="H2" s="186"/>
    </row>
    <row r="3" spans="1:30" ht="41.25" customHeight="1" thickBot="1">
      <c r="A3" s="56"/>
      <c r="B3" s="57"/>
      <c r="C3" s="57"/>
      <c r="D3" s="57"/>
      <c r="E3" s="57"/>
      <c r="F3" s="57"/>
      <c r="G3" s="57"/>
      <c r="H3" s="89" t="s">
        <v>60</v>
      </c>
    </row>
    <row r="4" spans="1:30" s="24" customFormat="1" ht="51.75" customHeight="1">
      <c r="A4" s="31" t="s">
        <v>0</v>
      </c>
      <c r="B4" s="20" t="s">
        <v>12</v>
      </c>
      <c r="C4" s="20" t="s">
        <v>13</v>
      </c>
      <c r="D4" s="21" t="s">
        <v>14</v>
      </c>
      <c r="E4" s="21" t="s">
        <v>59</v>
      </c>
      <c r="F4" s="20" t="s">
        <v>15</v>
      </c>
      <c r="G4" s="20" t="s">
        <v>25</v>
      </c>
      <c r="H4" s="22" t="s">
        <v>16</v>
      </c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</row>
    <row r="5" spans="1:30" s="26" customFormat="1" ht="30" customHeight="1">
      <c r="A5" s="59" t="s">
        <v>53</v>
      </c>
      <c r="B5" s="60" t="s">
        <v>54</v>
      </c>
      <c r="C5" s="58" t="s">
        <v>58</v>
      </c>
      <c r="D5" s="32">
        <f>COUNTA(D6:D27)</f>
        <v>0</v>
      </c>
      <c r="E5" s="32"/>
      <c r="F5" s="32"/>
      <c r="G5" s="32"/>
      <c r="H5" s="38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</row>
    <row r="6" spans="1:30" s="26" customFormat="1" ht="30" customHeight="1">
      <c r="A6" s="61"/>
      <c r="B6" s="60"/>
      <c r="C6" s="33">
        <v>1</v>
      </c>
      <c r="D6" s="90"/>
      <c r="E6" s="91"/>
      <c r="F6" s="91"/>
      <c r="G6" s="91"/>
      <c r="H6" s="6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</row>
    <row r="7" spans="1:30" s="26" customFormat="1" ht="30" customHeight="1">
      <c r="A7" s="61"/>
      <c r="B7" s="62"/>
      <c r="C7" s="33">
        <v>2</v>
      </c>
      <c r="D7" s="90"/>
      <c r="E7" s="91"/>
      <c r="F7" s="91"/>
      <c r="G7" s="91"/>
      <c r="H7" s="66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</row>
    <row r="8" spans="1:30" s="26" customFormat="1" ht="30" customHeight="1">
      <c r="A8" s="61"/>
      <c r="B8" s="62"/>
      <c r="C8" s="33">
        <v>3</v>
      </c>
      <c r="D8" s="90"/>
      <c r="E8" s="91"/>
      <c r="F8" s="91"/>
      <c r="G8" s="91"/>
      <c r="H8" s="6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</row>
    <row r="9" spans="1:30" s="26" customFormat="1" ht="30" customHeight="1">
      <c r="A9" s="61"/>
      <c r="B9" s="62"/>
      <c r="C9" s="33">
        <v>4</v>
      </c>
      <c r="D9" s="90"/>
      <c r="E9" s="91"/>
      <c r="F9" s="91"/>
      <c r="G9" s="91"/>
      <c r="H9" s="66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</row>
    <row r="10" spans="1:30" s="26" customFormat="1" ht="30" customHeight="1">
      <c r="A10" s="61"/>
      <c r="B10" s="62"/>
      <c r="C10" s="33">
        <v>5</v>
      </c>
      <c r="D10" s="90"/>
      <c r="E10" s="91"/>
      <c r="F10" s="91"/>
      <c r="G10" s="91"/>
      <c r="H10" s="6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</row>
    <row r="11" spans="1:30" s="26" customFormat="1" ht="30" customHeight="1">
      <c r="A11" s="61"/>
      <c r="B11" s="62"/>
      <c r="C11" s="33">
        <v>6</v>
      </c>
      <c r="D11" s="90"/>
      <c r="E11" s="91"/>
      <c r="F11" s="91"/>
      <c r="G11" s="91"/>
      <c r="H11" s="66"/>
      <c r="I11" s="25"/>
      <c r="J11" s="25"/>
      <c r="K11" s="25"/>
      <c r="L11" s="25" t="s">
        <v>26</v>
      </c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</row>
    <row r="12" spans="1:30" s="26" customFormat="1" ht="30" customHeight="1">
      <c r="A12" s="61"/>
      <c r="B12" s="62"/>
      <c r="C12" s="33">
        <v>7</v>
      </c>
      <c r="D12" s="90"/>
      <c r="E12" s="91"/>
      <c r="F12" s="91"/>
      <c r="G12" s="91"/>
      <c r="H12" s="67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</row>
    <row r="13" spans="1:30" s="26" customFormat="1" ht="30" customHeight="1">
      <c r="A13" s="61"/>
      <c r="B13" s="62"/>
      <c r="C13" s="33"/>
      <c r="D13" s="34"/>
      <c r="E13" s="35"/>
      <c r="F13" s="35"/>
      <c r="G13" s="35"/>
      <c r="H13" s="67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</row>
    <row r="14" spans="1:30" s="26" customFormat="1" ht="30" customHeight="1">
      <c r="A14" s="61"/>
      <c r="B14" s="62"/>
      <c r="C14" s="33"/>
      <c r="D14" s="34"/>
      <c r="E14" s="35"/>
      <c r="F14" s="35"/>
      <c r="G14" s="35"/>
      <c r="H14" s="39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</row>
    <row r="15" spans="1:30" s="26" customFormat="1" ht="30" customHeight="1">
      <c r="A15" s="61"/>
      <c r="B15" s="62"/>
      <c r="C15" s="33"/>
      <c r="D15" s="34"/>
      <c r="E15" s="35"/>
      <c r="F15" s="35"/>
      <c r="G15" s="35"/>
      <c r="H15" s="39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</row>
    <row r="16" spans="1:30" s="26" customFormat="1" ht="30" customHeight="1">
      <c r="A16" s="61"/>
      <c r="B16" s="62"/>
      <c r="C16" s="33"/>
      <c r="D16" s="34"/>
      <c r="E16" s="35"/>
      <c r="F16" s="35"/>
      <c r="G16" s="35"/>
      <c r="H16" s="40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</row>
    <row r="17" spans="1:30" s="26" customFormat="1" ht="30" customHeight="1">
      <c r="A17" s="61"/>
      <c r="B17" s="62"/>
      <c r="C17" s="33"/>
      <c r="D17" s="34"/>
      <c r="E17" s="35"/>
      <c r="F17" s="35"/>
      <c r="G17" s="35"/>
      <c r="H17" s="40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</row>
    <row r="18" spans="1:30" s="26" customFormat="1" ht="30" customHeight="1">
      <c r="A18" s="61"/>
      <c r="B18" s="62"/>
      <c r="C18" s="33"/>
      <c r="D18" s="34"/>
      <c r="E18" s="36"/>
      <c r="F18" s="36"/>
      <c r="G18" s="36"/>
      <c r="H18" s="40"/>
      <c r="I18" s="27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</row>
    <row r="19" spans="1:30" s="26" customFormat="1" ht="30" customHeight="1">
      <c r="A19" s="68"/>
      <c r="B19" s="69"/>
      <c r="C19" s="33"/>
      <c r="D19" s="52"/>
      <c r="E19" s="70"/>
      <c r="F19" s="70"/>
      <c r="G19" s="70"/>
      <c r="H19" s="71"/>
      <c r="I19" s="27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</row>
    <row r="20" spans="1:30" s="26" customFormat="1" ht="30" customHeight="1">
      <c r="A20" s="68"/>
      <c r="B20" s="69"/>
      <c r="C20" s="33"/>
      <c r="D20" s="52"/>
      <c r="E20" s="70"/>
      <c r="F20" s="70"/>
      <c r="G20" s="70"/>
      <c r="H20" s="71"/>
      <c r="I20" s="27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</row>
    <row r="21" spans="1:30" s="26" customFormat="1" ht="30" customHeight="1">
      <c r="A21" s="68"/>
      <c r="B21" s="69"/>
      <c r="C21" s="33"/>
      <c r="D21" s="52"/>
      <c r="E21" s="70"/>
      <c r="F21" s="70"/>
      <c r="G21" s="70"/>
      <c r="H21" s="71"/>
      <c r="I21" s="27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</row>
    <row r="22" spans="1:30" s="26" customFormat="1" ht="30" customHeight="1">
      <c r="A22" s="68"/>
      <c r="B22" s="69"/>
      <c r="C22" s="33"/>
      <c r="D22" s="52"/>
      <c r="E22" s="70"/>
      <c r="F22" s="70"/>
      <c r="G22" s="70"/>
      <c r="H22" s="71"/>
      <c r="I22" s="27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</row>
    <row r="23" spans="1:30" s="26" customFormat="1" ht="30" customHeight="1">
      <c r="A23" s="68"/>
      <c r="B23" s="69"/>
      <c r="C23" s="33"/>
      <c r="D23" s="52"/>
      <c r="E23" s="70"/>
      <c r="F23" s="70"/>
      <c r="G23" s="70"/>
      <c r="H23" s="71"/>
      <c r="I23" s="27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</row>
    <row r="24" spans="1:30" s="26" customFormat="1" ht="30" customHeight="1">
      <c r="A24" s="68"/>
      <c r="B24" s="69"/>
      <c r="C24" s="33"/>
      <c r="D24" s="52"/>
      <c r="E24" s="70"/>
      <c r="F24" s="70"/>
      <c r="G24" s="70"/>
      <c r="H24" s="71"/>
      <c r="I24" s="27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</row>
    <row r="25" spans="1:30" s="26" customFormat="1" ht="30" customHeight="1">
      <c r="A25" s="68"/>
      <c r="B25" s="69"/>
      <c r="C25" s="33"/>
      <c r="D25" s="52"/>
      <c r="E25" s="70"/>
      <c r="F25" s="70"/>
      <c r="G25" s="70"/>
      <c r="H25" s="71"/>
      <c r="I25" s="27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</row>
    <row r="26" spans="1:30" s="26" customFormat="1" ht="30" customHeight="1">
      <c r="A26" s="68"/>
      <c r="B26" s="69"/>
      <c r="C26" s="33"/>
      <c r="D26" s="52"/>
      <c r="E26" s="70"/>
      <c r="F26" s="70"/>
      <c r="G26" s="70"/>
      <c r="H26" s="71"/>
      <c r="I26" s="27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</row>
    <row r="27" spans="1:30" s="26" customFormat="1" ht="30" customHeight="1" thickBot="1">
      <c r="A27" s="63"/>
      <c r="B27" s="64"/>
      <c r="C27" s="41"/>
      <c r="D27" s="54"/>
      <c r="E27" s="53"/>
      <c r="F27" s="53"/>
      <c r="G27" s="53"/>
      <c r="H27" s="42"/>
      <c r="I27" s="27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</row>
    <row r="28" spans="1:30" ht="30" customHeight="1">
      <c r="A28" s="28"/>
    </row>
  </sheetData>
  <mergeCells count="1">
    <mergeCell ref="A2:H2"/>
  </mergeCells>
  <phoneticPr fontId="3" type="noConversion"/>
  <printOptions horizontalCentered="1"/>
  <pageMargins left="0.19685039370078741" right="0.19685039370078741" top="0.59055118110236227" bottom="0.19685039370078741" header="0.59055118110236227" footer="0.19685039370078741"/>
  <pageSetup paperSize="9" scale="8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배정내역(성남신흥2)</vt:lpstr>
      <vt:lpstr>25년 장기복부군인 추천서 </vt:lpstr>
      <vt:lpstr>'25년 장기복부군인 추천서 '!Print_Area</vt:lpstr>
      <vt:lpstr>'배정내역(성남신흥2)'!Print_Area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</dc:creator>
  <cp:lastModifiedBy>user</cp:lastModifiedBy>
  <cp:lastPrinted>2022-09-07T04:24:38Z</cp:lastPrinted>
  <dcterms:created xsi:type="dcterms:W3CDTF">2015-03-30T05:20:12Z</dcterms:created>
  <dcterms:modified xsi:type="dcterms:W3CDTF">2023-07-17T00:42:38Z</dcterms:modified>
</cp:coreProperties>
</file>